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10" yWindow="540" windowWidth="19095" windowHeight="9225" activeTab="3"/>
  </bookViews>
  <sheets>
    <sheet name="100章" sheetId="1" r:id="rId1"/>
    <sheet name="200章" sheetId="2" r:id="rId2"/>
    <sheet name="300章" sheetId="3" r:id="rId3"/>
    <sheet name="400章" sheetId="4" r:id="rId4"/>
    <sheet name="500章" sheetId="5" r:id="rId5"/>
    <sheet name="600章" sheetId="6" r:id="rId6"/>
    <sheet name="900章" sheetId="7" r:id="rId7"/>
    <sheet name="1200章" sheetId="9" r:id="rId8"/>
    <sheet name="1300章" sheetId="10" r:id="rId9"/>
    <sheet name="计日工劳务" sheetId="11" r:id="rId10"/>
    <sheet name="计日工材料" sheetId="12" r:id="rId11"/>
    <sheet name="计日工机械" sheetId="13" r:id="rId12"/>
    <sheet name="计日工汇总" sheetId="14" r:id="rId13"/>
    <sheet name="暂估价" sheetId="15" r:id="rId14"/>
    <sheet name="汇总表" sheetId="17" r:id="rId15"/>
  </sheets>
  <calcPr calcId="145621"/>
</workbook>
</file>

<file path=xl/calcChain.xml><?xml version="1.0" encoding="utf-8"?>
<calcChain xmlns="http://schemas.openxmlformats.org/spreadsheetml/2006/main">
  <c r="F19" i="17" l="1"/>
  <c r="H29" i="1"/>
  <c r="H13" i="1"/>
  <c r="F16" i="13"/>
  <c r="F17" i="13"/>
  <c r="F18" i="13"/>
  <c r="F20" i="13"/>
  <c r="F21" i="13"/>
  <c r="F23" i="13"/>
  <c r="F6" i="13"/>
  <c r="F8" i="13"/>
  <c r="F9" i="13"/>
  <c r="F11" i="13"/>
  <c r="F12" i="13"/>
  <c r="F13" i="13"/>
  <c r="F15" i="13"/>
  <c r="F5" i="13"/>
  <c r="F6" i="12"/>
  <c r="F7" i="12"/>
  <c r="F9" i="12"/>
  <c r="F10" i="12"/>
  <c r="F11" i="12"/>
  <c r="F12" i="12"/>
  <c r="F13" i="12"/>
  <c r="F14" i="12"/>
  <c r="F15" i="12"/>
  <c r="F5" i="12"/>
  <c r="F5" i="11"/>
  <c r="F4" i="11"/>
  <c r="F40" i="10"/>
  <c r="F10" i="10"/>
  <c r="F12" i="10"/>
  <c r="F13" i="10"/>
  <c r="F16" i="10"/>
  <c r="F17" i="10"/>
  <c r="F18" i="10"/>
  <c r="F19" i="10"/>
  <c r="F20" i="10"/>
  <c r="F21" i="10"/>
  <c r="F22" i="10"/>
  <c r="F23" i="10"/>
  <c r="F26" i="10"/>
  <c r="F30" i="10"/>
  <c r="F31" i="10"/>
  <c r="F6" i="10"/>
  <c r="F7" i="9"/>
  <c r="F9" i="9"/>
  <c r="F6" i="9"/>
  <c r="F6" i="7"/>
  <c r="D34" i="7" s="1"/>
  <c r="F13" i="17" s="1"/>
  <c r="F42" i="6"/>
  <c r="F40" i="6"/>
  <c r="F12" i="6"/>
  <c r="F14" i="6"/>
  <c r="F16" i="6"/>
  <c r="F18" i="6"/>
  <c r="F20" i="6"/>
  <c r="F24" i="6"/>
  <c r="F26" i="6"/>
  <c r="F29" i="6"/>
  <c r="F30" i="6"/>
  <c r="F33" i="6"/>
  <c r="F8" i="6"/>
  <c r="F166" i="5"/>
  <c r="F149" i="5"/>
  <c r="F151" i="5"/>
  <c r="F155" i="5"/>
  <c r="F157" i="5"/>
  <c r="F148" i="5"/>
  <c r="F114" i="5"/>
  <c r="F116" i="5"/>
  <c r="F117" i="5"/>
  <c r="F118" i="5"/>
  <c r="F121" i="5"/>
  <c r="F122" i="5"/>
  <c r="F125" i="5"/>
  <c r="F126" i="5"/>
  <c r="F130" i="5"/>
  <c r="F131" i="5"/>
  <c r="F132" i="5"/>
  <c r="F133" i="5"/>
  <c r="F134" i="5"/>
  <c r="F136" i="5"/>
  <c r="F138" i="5"/>
  <c r="F140" i="5"/>
  <c r="F112" i="5"/>
  <c r="F79" i="5"/>
  <c r="F81" i="5"/>
  <c r="F83" i="5"/>
  <c r="F84" i="5"/>
  <c r="F86" i="5"/>
  <c r="F88" i="5"/>
  <c r="F90" i="5"/>
  <c r="F94" i="5"/>
  <c r="F95" i="5"/>
  <c r="F97" i="5"/>
  <c r="F100" i="5"/>
  <c r="F103" i="5"/>
  <c r="F77" i="5"/>
  <c r="F43" i="5"/>
  <c r="F44" i="5"/>
  <c r="F46" i="5"/>
  <c r="F48" i="5"/>
  <c r="F51" i="5"/>
  <c r="F52" i="5"/>
  <c r="F53" i="5"/>
  <c r="F55" i="5"/>
  <c r="F56" i="5"/>
  <c r="F57" i="5"/>
  <c r="F60" i="5"/>
  <c r="F62" i="5"/>
  <c r="F66" i="5"/>
  <c r="F67" i="5"/>
  <c r="F68" i="5"/>
  <c r="F41" i="5"/>
  <c r="F9" i="5"/>
  <c r="F12" i="5"/>
  <c r="F13" i="5"/>
  <c r="F16" i="5"/>
  <c r="F18" i="5"/>
  <c r="F20" i="5"/>
  <c r="F22" i="5"/>
  <c r="F23" i="5"/>
  <c r="F27" i="5"/>
  <c r="F28" i="5"/>
  <c r="F29" i="5"/>
  <c r="F31" i="5"/>
  <c r="F8" i="5"/>
  <c r="F79" i="4"/>
  <c r="F80" i="4"/>
  <c r="F83" i="4"/>
  <c r="F86" i="4"/>
  <c r="F87" i="4"/>
  <c r="F90" i="4"/>
  <c r="F92" i="4"/>
  <c r="F94" i="4"/>
  <c r="F96" i="4"/>
  <c r="F97" i="4"/>
  <c r="F76" i="4"/>
  <c r="F42" i="4"/>
  <c r="F44" i="4"/>
  <c r="F46" i="4"/>
  <c r="F49" i="4"/>
  <c r="F52" i="4"/>
  <c r="F54" i="4"/>
  <c r="F56" i="4"/>
  <c r="F59" i="4"/>
  <c r="F62" i="4"/>
  <c r="F64" i="4"/>
  <c r="F67" i="4"/>
  <c r="F40" i="4"/>
  <c r="F8" i="4"/>
  <c r="F10" i="4"/>
  <c r="F11" i="4"/>
  <c r="F13" i="4"/>
  <c r="F14" i="4"/>
  <c r="F15" i="4"/>
  <c r="F17" i="4"/>
  <c r="F18" i="4"/>
  <c r="F21" i="4"/>
  <c r="F22" i="4"/>
  <c r="F26" i="4"/>
  <c r="F28" i="4"/>
  <c r="F31" i="4"/>
  <c r="F7" i="4"/>
  <c r="F11" i="3"/>
  <c r="F14" i="3"/>
  <c r="F16" i="3"/>
  <c r="F20" i="3"/>
  <c r="F23" i="3"/>
  <c r="F26" i="3"/>
  <c r="F8" i="3"/>
  <c r="F45" i="2"/>
  <c r="F49" i="2"/>
  <c r="F51" i="2"/>
  <c r="F52" i="2"/>
  <c r="F55" i="2"/>
  <c r="F57" i="2"/>
  <c r="F59" i="2"/>
  <c r="F60" i="2"/>
  <c r="F64" i="2"/>
  <c r="F43" i="2"/>
  <c r="H30" i="1" l="1"/>
  <c r="D34" i="9"/>
  <c r="F16" i="17" s="1"/>
  <c r="D70" i="6"/>
  <c r="F10" i="17" s="1"/>
  <c r="E7" i="11"/>
  <c r="B3" i="14" s="1"/>
  <c r="D34" i="3"/>
  <c r="F7" i="17" s="1"/>
  <c r="D70" i="10"/>
  <c r="F17" i="17" s="1"/>
  <c r="D178" i="5"/>
  <c r="F9" i="17" s="1"/>
  <c r="D106" i="4"/>
  <c r="F8" i="17" s="1"/>
  <c r="E25" i="13"/>
  <c r="B5" i="14" s="1"/>
  <c r="E17" i="12"/>
  <c r="B4" i="14" s="1"/>
  <c r="F7" i="2"/>
  <c r="F8" i="2"/>
  <c r="F11" i="2"/>
  <c r="F12" i="2"/>
  <c r="F15" i="2"/>
  <c r="F18" i="2"/>
  <c r="F20" i="2"/>
  <c r="F23" i="2"/>
  <c r="F26" i="2"/>
  <c r="F30" i="2"/>
  <c r="F33" i="2"/>
  <c r="F6" i="2"/>
  <c r="C6" i="14" l="1"/>
  <c r="F21" i="17" s="1"/>
  <c r="D70" i="2"/>
  <c r="F6" i="17" l="1"/>
  <c r="F8" i="1" l="1"/>
  <c r="F13" i="1"/>
  <c r="F9" i="1"/>
  <c r="D36" i="1" l="1"/>
  <c r="F5" i="17" s="1"/>
  <c r="F18" i="17" s="1"/>
  <c r="F20" i="17" s="1"/>
  <c r="F22" i="17" s="1"/>
  <c r="F23" i="17" s="1"/>
  <c r="H31" i="1" l="1"/>
  <c r="H32" i="1" s="1"/>
</calcChain>
</file>

<file path=xl/sharedStrings.xml><?xml version="1.0" encoding="utf-8"?>
<sst xmlns="http://schemas.openxmlformats.org/spreadsheetml/2006/main" count="2850" uniqueCount="1050">
  <si>
    <r>
      <rPr>
        <b/>
        <sz val="14"/>
        <rFont val="宋体"/>
        <family val="3"/>
        <charset val="134"/>
      </rPr>
      <t>5.工程量清单</t>
    </r>
  </si>
  <si>
    <r>
      <rPr>
        <sz val="12"/>
        <rFont val="宋体"/>
        <family val="3"/>
        <charset val="134"/>
      </rPr>
      <t xml:space="preserve">           5.1 工程量清单表</t>
    </r>
  </si>
  <si>
    <r>
      <rPr>
        <b/>
        <sz val="14"/>
        <rFont val="宋体"/>
        <family val="3"/>
        <charset val="134"/>
      </rPr>
      <t>工程量清单</t>
    </r>
  </si>
  <si>
    <r>
      <rPr>
        <sz val="8"/>
        <rFont val="宋体"/>
        <family val="3"/>
        <charset val="134"/>
      </rPr>
      <t>子目名称</t>
    </r>
  </si>
  <si>
    <r>
      <rPr>
        <sz val="8"/>
        <rFont val="宋体"/>
        <family val="3"/>
        <charset val="134"/>
      </rPr>
      <t>单位</t>
    </r>
  </si>
  <si>
    <r>
      <rPr>
        <sz val="8"/>
        <rFont val="宋体"/>
        <family val="3"/>
        <charset val="134"/>
      </rPr>
      <t>单价</t>
    </r>
  </si>
  <si>
    <r>
      <rPr>
        <sz val="8"/>
        <rFont val="宋体"/>
        <family val="3"/>
        <charset val="134"/>
      </rPr>
      <t>合价</t>
    </r>
  </si>
  <si>
    <t/>
  </si>
  <si>
    <r>
      <rPr>
        <sz val="8"/>
        <rFont val="宋体"/>
        <family val="3"/>
        <charset val="134"/>
      </rPr>
      <t>信息化建设（暂估价）</t>
    </r>
  </si>
  <si>
    <r>
      <rPr>
        <sz val="8"/>
        <rFont val="宋体"/>
        <family val="3"/>
        <charset val="134"/>
      </rPr>
      <t>m³</t>
    </r>
  </si>
  <si>
    <r>
      <rPr>
        <sz val="8"/>
        <rFont val="宋体"/>
        <family val="3"/>
        <charset val="134"/>
      </rPr>
      <t>钢筋</t>
    </r>
  </si>
  <si>
    <r>
      <rPr>
        <sz val="8"/>
        <rFont val="Times New Roman"/>
        <family val="1"/>
      </rPr>
      <t>10</t>
    </r>
  </si>
  <si>
    <r>
      <rPr>
        <sz val="8"/>
        <rFont val="宋体"/>
        <family val="3"/>
        <charset val="134"/>
      </rPr>
      <t>必测项目</t>
    </r>
  </si>
  <si>
    <r>
      <rPr>
        <sz val="8"/>
        <rFont val="宋体"/>
        <family val="3"/>
        <charset val="134"/>
      </rPr>
      <t>选测项目</t>
    </r>
  </si>
  <si>
    <r>
      <rPr>
        <sz val="8"/>
        <rFont val="宋体"/>
        <family val="3"/>
        <charset val="134"/>
      </rPr>
      <t>钻孔</t>
    </r>
  </si>
  <si>
    <r>
      <rPr>
        <sz val="8"/>
        <rFont val="Times New Roman"/>
        <family val="1"/>
      </rPr>
      <t>1</t>
    </r>
  </si>
  <si>
    <r>
      <rPr>
        <b/>
        <sz val="12"/>
        <rFont val="宋体"/>
        <family val="3"/>
        <charset val="134"/>
      </rPr>
      <t>5.2  计日工表</t>
    </r>
  </si>
  <si>
    <r>
      <rPr>
        <sz val="11"/>
        <rFont val="宋体"/>
        <family val="3"/>
        <charset val="134"/>
      </rPr>
      <t>5.2.1   劳务</t>
    </r>
  </si>
  <si>
    <r>
      <rPr>
        <sz val="8"/>
        <rFont val="宋体"/>
        <family val="3"/>
        <charset val="134"/>
      </rPr>
      <t>编号</t>
    </r>
  </si>
  <si>
    <r>
      <rPr>
        <sz val="8"/>
        <rFont val="宋体"/>
        <family val="3"/>
        <charset val="134"/>
      </rPr>
      <t>暂定数量</t>
    </r>
  </si>
  <si>
    <r>
      <rPr>
        <sz val="8"/>
        <rFont val="宋体"/>
        <family val="3"/>
        <charset val="134"/>
      </rPr>
      <t>2-1-101</t>
    </r>
  </si>
  <si>
    <r>
      <rPr>
        <sz val="8"/>
        <rFont val="宋体"/>
        <family val="3"/>
        <charset val="134"/>
      </rPr>
      <t>普通工人</t>
    </r>
  </si>
  <si>
    <r>
      <rPr>
        <sz val="8"/>
        <rFont val="宋体"/>
        <family val="3"/>
        <charset val="134"/>
      </rPr>
      <t>h</t>
    </r>
  </si>
  <si>
    <r>
      <rPr>
        <sz val="8"/>
        <rFont val="Times New Roman"/>
        <family val="1"/>
      </rPr>
      <t>50</t>
    </r>
  </si>
  <si>
    <r>
      <rPr>
        <sz val="8"/>
        <rFont val="宋体"/>
        <family val="3"/>
        <charset val="134"/>
      </rPr>
      <t>2-1-102</t>
    </r>
  </si>
  <si>
    <r>
      <rPr>
        <sz val="8"/>
        <rFont val="宋体"/>
        <family val="3"/>
        <charset val="134"/>
      </rPr>
      <t>技术工人</t>
    </r>
  </si>
  <si>
    <r>
      <rPr>
        <sz val="8"/>
        <rFont val="Times New Roman"/>
        <family val="1"/>
      </rPr>
      <t>1200</t>
    </r>
  </si>
  <si>
    <r>
      <rPr>
        <sz val="8"/>
        <rFont val="宋体"/>
        <family val="3"/>
        <charset val="134"/>
      </rPr>
      <t>劳务小计金额：</t>
    </r>
  </si>
  <si>
    <r>
      <rPr>
        <sz val="8"/>
        <rFont val="宋体"/>
        <family val="3"/>
        <charset val="134"/>
      </rPr>
      <t>（计入“计日工汇总表”）</t>
    </r>
  </si>
  <si>
    <r>
      <rPr>
        <sz val="11"/>
        <rFont val="宋体"/>
        <family val="3"/>
        <charset val="134"/>
      </rPr>
      <t>5.2.2   材料</t>
    </r>
  </si>
  <si>
    <r>
      <rPr>
        <sz val="8"/>
        <rFont val="宋体"/>
        <family val="3"/>
        <charset val="134"/>
      </rPr>
      <t>2-2-201</t>
    </r>
  </si>
  <si>
    <r>
      <rPr>
        <sz val="8"/>
        <rFont val="宋体"/>
        <family val="3"/>
        <charset val="134"/>
      </rPr>
      <t>水泥</t>
    </r>
  </si>
  <si>
    <r>
      <rPr>
        <sz val="8"/>
        <rFont val="宋体"/>
        <family val="3"/>
        <charset val="134"/>
      </rPr>
      <t>2-2-201-1</t>
    </r>
  </si>
  <si>
    <r>
      <rPr>
        <sz val="8"/>
        <rFont val="宋体"/>
        <family val="3"/>
        <charset val="134"/>
      </rPr>
      <t>32.5级水泥</t>
    </r>
  </si>
  <si>
    <r>
      <rPr>
        <sz val="8"/>
        <rFont val="宋体"/>
        <family val="3"/>
        <charset val="134"/>
      </rPr>
      <t>t</t>
    </r>
  </si>
  <si>
    <r>
      <rPr>
        <sz val="8"/>
        <rFont val="宋体"/>
        <family val="3"/>
        <charset val="134"/>
      </rPr>
      <t>2-2-201-2</t>
    </r>
  </si>
  <si>
    <r>
      <rPr>
        <sz val="8"/>
        <rFont val="宋体"/>
        <family val="3"/>
        <charset val="134"/>
      </rPr>
      <t>42.5级水泥</t>
    </r>
  </si>
  <si>
    <r>
      <rPr>
        <sz val="8"/>
        <rFont val="宋体"/>
        <family val="3"/>
        <charset val="134"/>
      </rPr>
      <t>2-2-201-3</t>
    </r>
  </si>
  <si>
    <r>
      <rPr>
        <sz val="8"/>
        <rFont val="宋体"/>
        <family val="3"/>
        <charset val="134"/>
      </rPr>
      <t>52.5级水泥</t>
    </r>
  </si>
  <si>
    <r>
      <rPr>
        <sz val="8"/>
        <rFont val="宋体"/>
        <family val="3"/>
        <charset val="134"/>
      </rPr>
      <t>2-2-202</t>
    </r>
  </si>
  <si>
    <r>
      <rPr>
        <sz val="8"/>
        <rFont val="宋体"/>
        <family val="3"/>
        <charset val="134"/>
      </rPr>
      <t>2-2-202-1</t>
    </r>
  </si>
  <si>
    <r>
      <rPr>
        <sz val="8"/>
        <rFont val="宋体"/>
        <family val="3"/>
        <charset val="134"/>
      </rPr>
      <t>光圆钢筋</t>
    </r>
  </si>
  <si>
    <r>
      <rPr>
        <sz val="8"/>
        <rFont val="宋体"/>
        <family val="3"/>
        <charset val="134"/>
      </rPr>
      <t>2-2-202-2</t>
    </r>
  </si>
  <si>
    <r>
      <rPr>
        <sz val="8"/>
        <rFont val="宋体"/>
        <family val="3"/>
        <charset val="134"/>
      </rPr>
      <t>带肋钢筋</t>
    </r>
  </si>
  <si>
    <r>
      <rPr>
        <sz val="8"/>
        <rFont val="宋体"/>
        <family val="3"/>
        <charset val="134"/>
      </rPr>
      <t>2-2-208</t>
    </r>
  </si>
  <si>
    <r>
      <rPr>
        <sz val="8"/>
        <rFont val="宋体"/>
        <family val="3"/>
        <charset val="134"/>
      </rPr>
      <t>中（粗）砂</t>
    </r>
  </si>
  <si>
    <r>
      <rPr>
        <sz val="8"/>
        <rFont val="宋体"/>
        <family val="3"/>
        <charset val="134"/>
      </rPr>
      <t>2-2-209</t>
    </r>
  </si>
  <si>
    <r>
      <rPr>
        <sz val="8"/>
        <rFont val="宋体"/>
        <family val="3"/>
        <charset val="134"/>
      </rPr>
      <t>碎石</t>
    </r>
  </si>
  <si>
    <r>
      <rPr>
        <sz val="8"/>
        <rFont val="宋体"/>
        <family val="3"/>
        <charset val="134"/>
      </rPr>
      <t>2-2-210</t>
    </r>
  </si>
  <si>
    <r>
      <rPr>
        <sz val="8"/>
        <rFont val="宋体"/>
        <family val="3"/>
        <charset val="134"/>
      </rPr>
      <t>片石</t>
    </r>
  </si>
  <si>
    <r>
      <rPr>
        <sz val="8"/>
        <rFont val="宋体"/>
        <family val="3"/>
        <charset val="134"/>
      </rPr>
      <t>2-2-211</t>
    </r>
  </si>
  <si>
    <r>
      <rPr>
        <sz val="8"/>
        <rFont val="宋体"/>
        <family val="3"/>
        <charset val="134"/>
      </rPr>
      <t>块石</t>
    </r>
  </si>
  <si>
    <r>
      <rPr>
        <sz val="8"/>
        <rFont val="宋体"/>
        <family val="3"/>
        <charset val="134"/>
      </rPr>
      <t>2-2-213</t>
    </r>
  </si>
  <si>
    <r>
      <rPr>
        <sz val="8"/>
        <rFont val="宋体"/>
        <family val="3"/>
        <charset val="134"/>
      </rPr>
      <t>砂砾</t>
    </r>
  </si>
  <si>
    <r>
      <rPr>
        <sz val="8"/>
        <rFont val="Times New Roman"/>
        <family val="1"/>
      </rPr>
      <t>18610</t>
    </r>
  </si>
  <si>
    <r>
      <rPr>
        <sz val="8"/>
        <rFont val="宋体"/>
        <family val="3"/>
        <charset val="134"/>
      </rPr>
      <t>材料小计金额：</t>
    </r>
  </si>
  <si>
    <r>
      <rPr>
        <sz val="11"/>
        <rFont val="宋体"/>
        <family val="3"/>
        <charset val="134"/>
      </rPr>
      <t>5.2.3   施工机械</t>
    </r>
  </si>
  <si>
    <r>
      <rPr>
        <sz val="8"/>
        <rFont val="宋体"/>
        <family val="3"/>
        <charset val="134"/>
      </rPr>
      <t>2-3-301</t>
    </r>
  </si>
  <si>
    <r>
      <rPr>
        <sz val="8"/>
        <rFont val="宋体"/>
        <family val="3"/>
        <charset val="134"/>
      </rPr>
      <t>推土机</t>
    </r>
  </si>
  <si>
    <r>
      <rPr>
        <sz val="8"/>
        <rFont val="宋体"/>
        <family val="3"/>
        <charset val="134"/>
      </rPr>
      <t>2-3-301-1</t>
    </r>
  </si>
  <si>
    <r>
      <rPr>
        <sz val="8"/>
        <rFont val="宋体"/>
        <family val="3"/>
        <charset val="134"/>
      </rPr>
      <t>75KW以内履带式推土机</t>
    </r>
  </si>
  <si>
    <r>
      <rPr>
        <sz val="8"/>
        <rFont val="宋体"/>
        <family val="3"/>
        <charset val="134"/>
      </rPr>
      <t>台班</t>
    </r>
  </si>
  <si>
    <r>
      <rPr>
        <sz val="8"/>
        <rFont val="Times New Roman"/>
        <family val="1"/>
      </rPr>
      <t>5</t>
    </r>
  </si>
  <si>
    <r>
      <rPr>
        <sz val="8"/>
        <rFont val="宋体"/>
        <family val="3"/>
        <charset val="134"/>
      </rPr>
      <t>2-3-301-4</t>
    </r>
  </si>
  <si>
    <r>
      <rPr>
        <sz val="8"/>
        <rFont val="宋体"/>
        <family val="3"/>
        <charset val="134"/>
      </rPr>
      <t>135KW以内履带式推土机</t>
    </r>
  </si>
  <si>
    <r>
      <rPr>
        <sz val="8"/>
        <rFont val="宋体"/>
        <family val="3"/>
        <charset val="134"/>
      </rPr>
      <t>2-3-302</t>
    </r>
  </si>
  <si>
    <r>
      <rPr>
        <sz val="8"/>
        <rFont val="宋体"/>
        <family val="3"/>
        <charset val="134"/>
      </rPr>
      <t>挖掘机</t>
    </r>
  </si>
  <si>
    <r>
      <rPr>
        <sz val="8"/>
        <rFont val="宋体"/>
        <family val="3"/>
        <charset val="134"/>
      </rPr>
      <t>2-3-302-2</t>
    </r>
  </si>
  <si>
    <r>
      <rPr>
        <sz val="8"/>
        <rFont val="宋体"/>
        <family val="3"/>
        <charset val="134"/>
      </rPr>
      <t>1.0m3以内履带式单斗挖掘机</t>
    </r>
  </si>
  <si>
    <r>
      <rPr>
        <sz val="8"/>
        <rFont val="宋体"/>
        <family val="3"/>
        <charset val="134"/>
      </rPr>
      <t>2-3-302-3</t>
    </r>
  </si>
  <si>
    <r>
      <rPr>
        <sz val="8"/>
        <rFont val="宋体"/>
        <family val="3"/>
        <charset val="134"/>
      </rPr>
      <t>2.0m3以内履带式单斗挖掘机</t>
    </r>
  </si>
  <si>
    <r>
      <rPr>
        <sz val="8"/>
        <rFont val="宋体"/>
        <family val="3"/>
        <charset val="134"/>
      </rPr>
      <t>2-3-303</t>
    </r>
  </si>
  <si>
    <r>
      <rPr>
        <sz val="8"/>
        <rFont val="宋体"/>
        <family val="3"/>
        <charset val="134"/>
      </rPr>
      <t>装载机</t>
    </r>
  </si>
  <si>
    <r>
      <rPr>
        <sz val="8"/>
        <rFont val="宋体"/>
        <family val="3"/>
        <charset val="134"/>
      </rPr>
      <t>2-3-303-1</t>
    </r>
  </si>
  <si>
    <r>
      <rPr>
        <sz val="8"/>
        <rFont val="宋体"/>
        <family val="3"/>
        <charset val="134"/>
      </rPr>
      <t>1.0m3以内轮胎式装载机</t>
    </r>
  </si>
  <si>
    <r>
      <rPr>
        <sz val="8"/>
        <rFont val="宋体"/>
        <family val="3"/>
        <charset val="134"/>
      </rPr>
      <t>2-3-303-2</t>
    </r>
  </si>
  <si>
    <r>
      <rPr>
        <sz val="8"/>
        <rFont val="宋体"/>
        <family val="3"/>
        <charset val="134"/>
      </rPr>
      <t>2.0m3以内轮胎式装载机</t>
    </r>
  </si>
  <si>
    <r>
      <rPr>
        <sz val="8"/>
        <rFont val="宋体"/>
        <family val="3"/>
        <charset val="134"/>
      </rPr>
      <t>2-3-303-3</t>
    </r>
  </si>
  <si>
    <r>
      <rPr>
        <sz val="8"/>
        <rFont val="宋体"/>
        <family val="3"/>
        <charset val="134"/>
      </rPr>
      <t>3.0m3以内轮胎式装载机</t>
    </r>
  </si>
  <si>
    <r>
      <rPr>
        <sz val="8"/>
        <rFont val="宋体"/>
        <family val="3"/>
        <charset val="134"/>
      </rPr>
      <t>2-3-305</t>
    </r>
  </si>
  <si>
    <r>
      <rPr>
        <sz val="8"/>
        <rFont val="宋体"/>
        <family val="3"/>
        <charset val="134"/>
      </rPr>
      <t>自卸汽车</t>
    </r>
  </si>
  <si>
    <r>
      <rPr>
        <sz val="8"/>
        <rFont val="宋体"/>
        <family val="3"/>
        <charset val="134"/>
      </rPr>
      <t>2-3-305-3</t>
    </r>
  </si>
  <si>
    <r>
      <rPr>
        <sz val="8"/>
        <rFont val="宋体"/>
        <family val="3"/>
        <charset val="134"/>
      </rPr>
      <t>8t以内自卸汽车</t>
    </r>
  </si>
  <si>
    <r>
      <rPr>
        <sz val="8"/>
        <rFont val="宋体"/>
        <family val="3"/>
        <charset val="134"/>
      </rPr>
      <t>2-3-305-4</t>
    </r>
  </si>
  <si>
    <r>
      <rPr>
        <sz val="8"/>
        <rFont val="宋体"/>
        <family val="3"/>
        <charset val="134"/>
      </rPr>
      <t>10t以内自卸汽车</t>
    </r>
  </si>
  <si>
    <r>
      <rPr>
        <sz val="8"/>
        <rFont val="宋体"/>
        <family val="3"/>
        <charset val="134"/>
      </rPr>
      <t>2-3-305-6</t>
    </r>
  </si>
  <si>
    <r>
      <rPr>
        <sz val="8"/>
        <rFont val="宋体"/>
        <family val="3"/>
        <charset val="134"/>
      </rPr>
      <t>15t以内自卸汽车</t>
    </r>
  </si>
  <si>
    <r>
      <rPr>
        <sz val="8"/>
        <rFont val="宋体"/>
        <family val="3"/>
        <charset val="134"/>
      </rPr>
      <t>2-3-305-7</t>
    </r>
  </si>
  <si>
    <r>
      <rPr>
        <sz val="8"/>
        <rFont val="宋体"/>
        <family val="3"/>
        <charset val="134"/>
      </rPr>
      <t>20t以内自卸汽车</t>
    </r>
  </si>
  <si>
    <r>
      <rPr>
        <sz val="8"/>
        <rFont val="宋体"/>
        <family val="3"/>
        <charset val="134"/>
      </rPr>
      <t>2-3-310</t>
    </r>
  </si>
  <si>
    <r>
      <rPr>
        <sz val="8"/>
        <rFont val="宋体"/>
        <family val="3"/>
        <charset val="134"/>
      </rPr>
      <t>光轮压路机</t>
    </r>
  </si>
  <si>
    <r>
      <rPr>
        <sz val="8"/>
        <rFont val="宋体"/>
        <family val="3"/>
        <charset val="134"/>
      </rPr>
      <t>2-3-310-4</t>
    </r>
  </si>
  <si>
    <r>
      <rPr>
        <sz val="8"/>
        <rFont val="宋体"/>
        <family val="3"/>
        <charset val="134"/>
      </rPr>
      <t>12-15t光轮压路机</t>
    </r>
  </si>
  <si>
    <r>
      <rPr>
        <sz val="8"/>
        <rFont val="宋体"/>
        <family val="3"/>
        <charset val="134"/>
      </rPr>
      <t>2-3-310-5</t>
    </r>
  </si>
  <si>
    <r>
      <rPr>
        <sz val="8"/>
        <rFont val="宋体"/>
        <family val="3"/>
        <charset val="134"/>
      </rPr>
      <t>15-18t光轮压路机</t>
    </r>
  </si>
  <si>
    <r>
      <rPr>
        <sz val="8"/>
        <rFont val="宋体"/>
        <family val="3"/>
        <charset val="134"/>
      </rPr>
      <t>2-3-311</t>
    </r>
  </si>
  <si>
    <r>
      <rPr>
        <sz val="8"/>
        <rFont val="宋体"/>
        <family val="3"/>
        <charset val="134"/>
      </rPr>
      <t>振动压路机</t>
    </r>
  </si>
  <si>
    <r>
      <rPr>
        <sz val="8"/>
        <rFont val="宋体"/>
        <family val="3"/>
        <charset val="134"/>
      </rPr>
      <t>2-3-311-3</t>
    </r>
  </si>
  <si>
    <r>
      <rPr>
        <sz val="8"/>
        <rFont val="宋体"/>
        <family val="3"/>
        <charset val="134"/>
      </rPr>
      <t>20t以内振动压路机</t>
    </r>
  </si>
  <si>
    <r>
      <rPr>
        <sz val="8"/>
        <rFont val="Times New Roman"/>
        <family val="1"/>
      </rPr>
      <t>64750</t>
    </r>
  </si>
  <si>
    <r>
      <rPr>
        <sz val="8"/>
        <rFont val="宋体"/>
        <family val="3"/>
        <charset val="134"/>
      </rPr>
      <t>施工机械小计金额：</t>
    </r>
  </si>
  <si>
    <r>
      <rPr>
        <sz val="11"/>
        <rFont val="宋体"/>
        <family val="3"/>
        <charset val="134"/>
      </rPr>
      <t>5.2.4   计日工汇总表</t>
    </r>
  </si>
  <si>
    <r>
      <rPr>
        <sz val="8"/>
        <rFont val="宋体"/>
        <family val="3"/>
        <charset val="134"/>
      </rPr>
      <t xml:space="preserve">名称 </t>
    </r>
  </si>
  <si>
    <r>
      <rPr>
        <sz val="8"/>
        <rFont val="宋体"/>
        <family val="3"/>
        <charset val="134"/>
      </rPr>
      <t>金额</t>
    </r>
  </si>
  <si>
    <r>
      <rPr>
        <sz val="8"/>
        <rFont val="宋体"/>
        <family val="3"/>
        <charset val="134"/>
      </rPr>
      <t>备注</t>
    </r>
  </si>
  <si>
    <r>
      <rPr>
        <sz val="8"/>
        <rFont val="宋体"/>
        <family val="3"/>
        <charset val="134"/>
      </rPr>
      <t>劳务</t>
    </r>
  </si>
  <si>
    <r>
      <rPr>
        <sz val="8"/>
        <rFont val="宋体"/>
        <family val="3"/>
        <charset val="134"/>
      </rPr>
      <t>材料</t>
    </r>
  </si>
  <si>
    <r>
      <rPr>
        <sz val="8"/>
        <rFont val="宋体"/>
        <family val="3"/>
        <charset val="134"/>
      </rPr>
      <t>施工机械</t>
    </r>
  </si>
  <si>
    <r>
      <rPr>
        <sz val="8"/>
        <rFont val="宋体"/>
        <family val="3"/>
        <charset val="134"/>
      </rPr>
      <t>计日工总计：</t>
    </r>
  </si>
  <si>
    <r>
      <rPr>
        <sz val="8"/>
        <rFont val="宋体"/>
        <family val="3"/>
        <charset val="134"/>
      </rPr>
      <t xml:space="preserve">                                              （计入“投标报价汇总表”）</t>
    </r>
  </si>
  <si>
    <r>
      <rPr>
        <sz val="11"/>
        <rFont val="宋体"/>
        <family val="3"/>
        <charset val="134"/>
      </rPr>
      <t xml:space="preserve"> 5.3.3   专业工程暂估价表</t>
    </r>
  </si>
  <si>
    <r>
      <rPr>
        <sz val="8"/>
        <rFont val="宋体"/>
        <family val="3"/>
        <charset val="134"/>
      </rPr>
      <t>序号</t>
    </r>
  </si>
  <si>
    <r>
      <rPr>
        <sz val="8"/>
        <rFont val="宋体"/>
        <family val="3"/>
        <charset val="134"/>
      </rPr>
      <t>专业工程名称</t>
    </r>
  </si>
  <si>
    <r>
      <rPr>
        <sz val="8"/>
        <rFont val="宋体"/>
        <family val="3"/>
        <charset val="134"/>
      </rPr>
      <t>工程内容</t>
    </r>
  </si>
  <si>
    <r>
      <rPr>
        <sz val="8"/>
        <rFont val="宋体"/>
        <family val="3"/>
        <charset val="134"/>
      </rPr>
      <t>1</t>
    </r>
  </si>
  <si>
    <r>
      <rPr>
        <sz val="8"/>
        <rFont val="宋体"/>
        <family val="3"/>
        <charset val="134"/>
      </rPr>
      <t>2</t>
    </r>
  </si>
  <si>
    <r>
      <rPr>
        <sz val="8"/>
        <rFont val="宋体"/>
        <family val="3"/>
        <charset val="134"/>
      </rPr>
      <t>3</t>
    </r>
  </si>
  <si>
    <r>
      <rPr>
        <sz val="8"/>
        <rFont val="宋体"/>
        <family val="3"/>
        <charset val="134"/>
      </rPr>
      <t>4</t>
    </r>
  </si>
  <si>
    <r>
      <rPr>
        <sz val="8"/>
        <rFont val="宋体"/>
        <family val="3"/>
        <charset val="134"/>
      </rPr>
      <t>小计：</t>
    </r>
  </si>
  <si>
    <r>
      <rPr>
        <b/>
        <sz val="14"/>
        <rFont val="宋体"/>
        <family val="3"/>
        <charset val="134"/>
      </rPr>
      <t>5.4  投标报价汇总表</t>
    </r>
  </si>
  <si>
    <r>
      <rPr>
        <sz val="8"/>
        <rFont val="宋体"/>
        <family val="3"/>
        <charset val="134"/>
      </rPr>
      <t>(项目名称)</t>
    </r>
  </si>
  <si>
    <t>通信系统</t>
    <phoneticPr fontId="12" type="noConversion"/>
  </si>
  <si>
    <r>
      <rPr>
        <sz val="10"/>
        <rFont val="宋体"/>
        <family val="3"/>
        <charset val="134"/>
      </rPr>
      <t>清单   第200章  路基</t>
    </r>
  </si>
  <si>
    <r>
      <rPr>
        <sz val="10"/>
        <rFont val="宋体"/>
        <family val="3"/>
        <charset val="134"/>
      </rPr>
      <t>子目号</t>
    </r>
  </si>
  <si>
    <r>
      <rPr>
        <sz val="10"/>
        <rFont val="宋体"/>
        <family val="3"/>
        <charset val="134"/>
      </rPr>
      <t>子目名称</t>
    </r>
  </si>
  <si>
    <r>
      <rPr>
        <sz val="10"/>
        <rFont val="宋体"/>
        <family val="3"/>
        <charset val="134"/>
      </rPr>
      <t>单位</t>
    </r>
  </si>
  <si>
    <r>
      <rPr>
        <sz val="10"/>
        <rFont val="宋体"/>
        <family val="3"/>
        <charset val="134"/>
      </rPr>
      <t>数量</t>
    </r>
  </si>
  <si>
    <r>
      <rPr>
        <sz val="10"/>
        <rFont val="宋体"/>
        <family val="3"/>
        <charset val="134"/>
      </rPr>
      <t>单价</t>
    </r>
  </si>
  <si>
    <r>
      <rPr>
        <sz val="10"/>
        <rFont val="宋体"/>
        <family val="3"/>
        <charset val="134"/>
      </rPr>
      <t>合价</t>
    </r>
  </si>
  <si>
    <r>
      <rPr>
        <sz val="10"/>
        <rFont val="宋体"/>
        <family val="3"/>
        <charset val="134"/>
      </rPr>
      <t>202</t>
    </r>
  </si>
  <si>
    <r>
      <rPr>
        <sz val="10"/>
        <rFont val="宋体"/>
        <family val="3"/>
        <charset val="134"/>
      </rPr>
      <t>场地清理</t>
    </r>
  </si>
  <si>
    <r>
      <rPr>
        <sz val="10"/>
        <rFont val="宋体"/>
        <family val="3"/>
        <charset val="134"/>
      </rPr>
      <t>202-1</t>
    </r>
  </si>
  <si>
    <r>
      <rPr>
        <sz val="10"/>
        <rFont val="宋体"/>
        <family val="3"/>
        <charset val="134"/>
      </rPr>
      <t>清理与掘除</t>
    </r>
  </si>
  <si>
    <r>
      <rPr>
        <sz val="10"/>
        <rFont val="宋体"/>
        <family val="3"/>
        <charset val="134"/>
      </rPr>
      <t>202-1-1</t>
    </r>
  </si>
  <si>
    <r>
      <rPr>
        <sz val="10"/>
        <rFont val="宋体"/>
        <family val="3"/>
        <charset val="134"/>
      </rPr>
      <t>清理现场</t>
    </r>
  </si>
  <si>
    <r>
      <rPr>
        <sz val="10"/>
        <rFont val="宋体"/>
        <family val="3"/>
        <charset val="134"/>
      </rPr>
      <t>m²</t>
    </r>
  </si>
  <si>
    <r>
      <rPr>
        <sz val="10"/>
        <rFont val="宋体"/>
        <family val="3"/>
        <charset val="134"/>
      </rPr>
      <t>202-1-2</t>
    </r>
  </si>
  <si>
    <r>
      <rPr>
        <sz val="10"/>
        <rFont val="宋体"/>
        <family val="3"/>
        <charset val="134"/>
      </rPr>
      <t>砍伐树木</t>
    </r>
  </si>
  <si>
    <r>
      <rPr>
        <sz val="10"/>
        <rFont val="宋体"/>
        <family val="3"/>
        <charset val="134"/>
      </rPr>
      <t>棵</t>
    </r>
  </si>
  <si>
    <r>
      <rPr>
        <sz val="10"/>
        <rFont val="Times New Roman"/>
        <family val="1"/>
      </rPr>
      <t>646</t>
    </r>
  </si>
  <si>
    <r>
      <rPr>
        <sz val="10"/>
        <rFont val="宋体"/>
        <family val="3"/>
        <charset val="134"/>
      </rPr>
      <t>202-1-3</t>
    </r>
  </si>
  <si>
    <r>
      <rPr>
        <sz val="10"/>
        <rFont val="宋体"/>
        <family val="3"/>
        <charset val="134"/>
      </rPr>
      <t>挖除树根</t>
    </r>
  </si>
  <si>
    <r>
      <rPr>
        <sz val="10"/>
        <rFont val="宋体"/>
        <family val="3"/>
        <charset val="134"/>
      </rPr>
      <t>203</t>
    </r>
  </si>
  <si>
    <r>
      <rPr>
        <sz val="10"/>
        <rFont val="宋体"/>
        <family val="3"/>
        <charset val="134"/>
      </rPr>
      <t>挖方路基</t>
    </r>
  </si>
  <si>
    <r>
      <rPr>
        <sz val="10"/>
        <rFont val="宋体"/>
        <family val="3"/>
        <charset val="134"/>
      </rPr>
      <t>203-1</t>
    </r>
  </si>
  <si>
    <r>
      <rPr>
        <sz val="10"/>
        <rFont val="宋体"/>
        <family val="3"/>
        <charset val="134"/>
      </rPr>
      <t>路基挖方</t>
    </r>
  </si>
  <si>
    <r>
      <rPr>
        <sz val="10"/>
        <rFont val="宋体"/>
        <family val="3"/>
        <charset val="134"/>
      </rPr>
      <t>203-1-1</t>
    </r>
  </si>
  <si>
    <r>
      <rPr>
        <sz val="10"/>
        <rFont val="宋体"/>
        <family val="3"/>
        <charset val="134"/>
      </rPr>
      <t>挖土方</t>
    </r>
  </si>
  <si>
    <r>
      <rPr>
        <sz val="10"/>
        <rFont val="宋体"/>
        <family val="3"/>
        <charset val="134"/>
      </rPr>
      <t>m³</t>
    </r>
  </si>
  <si>
    <r>
      <rPr>
        <sz val="10"/>
        <rFont val="Times New Roman"/>
        <family val="1"/>
      </rPr>
      <t>1895.6</t>
    </r>
  </si>
  <si>
    <r>
      <rPr>
        <sz val="10"/>
        <rFont val="宋体"/>
        <family val="3"/>
        <charset val="134"/>
      </rPr>
      <t>203-1-2</t>
    </r>
  </si>
  <si>
    <r>
      <rPr>
        <sz val="10"/>
        <rFont val="宋体"/>
        <family val="3"/>
        <charset val="134"/>
      </rPr>
      <t>挖石方</t>
    </r>
  </si>
  <si>
    <r>
      <rPr>
        <sz val="10"/>
        <rFont val="Times New Roman"/>
        <family val="1"/>
      </rPr>
      <t>21157.83</t>
    </r>
  </si>
  <si>
    <r>
      <rPr>
        <sz val="10"/>
        <rFont val="宋体"/>
        <family val="3"/>
        <charset val="134"/>
      </rPr>
      <t>203-1-3</t>
    </r>
  </si>
  <si>
    <r>
      <rPr>
        <sz val="10"/>
        <rFont val="宋体"/>
        <family val="3"/>
        <charset val="134"/>
      </rPr>
      <t>挖除非适用材料（不含淤泥）</t>
    </r>
  </si>
  <si>
    <r>
      <rPr>
        <sz val="10"/>
        <rFont val="宋体"/>
        <family val="3"/>
        <charset val="134"/>
      </rPr>
      <t>203-3</t>
    </r>
  </si>
  <si>
    <r>
      <rPr>
        <sz val="10"/>
        <rFont val="宋体"/>
        <family val="3"/>
        <charset val="134"/>
      </rPr>
      <t>弃方超运</t>
    </r>
  </si>
  <si>
    <r>
      <rPr>
        <sz val="10"/>
        <rFont val="宋体"/>
        <family val="3"/>
        <charset val="134"/>
      </rPr>
      <t>203-3-1</t>
    </r>
  </si>
  <si>
    <r>
      <rPr>
        <sz val="10"/>
        <rFont val="宋体"/>
        <family val="3"/>
        <charset val="134"/>
      </rPr>
      <t>m³.km</t>
    </r>
  </si>
  <si>
    <r>
      <rPr>
        <sz val="10"/>
        <rFont val="Times New Roman"/>
        <family val="1"/>
      </rPr>
      <t>4782.28</t>
    </r>
  </si>
  <si>
    <r>
      <rPr>
        <sz val="10"/>
        <rFont val="宋体"/>
        <family val="3"/>
        <charset val="134"/>
      </rPr>
      <t>204</t>
    </r>
  </si>
  <si>
    <r>
      <rPr>
        <sz val="10"/>
        <rFont val="宋体"/>
        <family val="3"/>
        <charset val="134"/>
      </rPr>
      <t>填方路基</t>
    </r>
  </si>
  <si>
    <r>
      <rPr>
        <sz val="10"/>
        <rFont val="宋体"/>
        <family val="3"/>
        <charset val="134"/>
      </rPr>
      <t>204-1</t>
    </r>
  </si>
  <si>
    <r>
      <rPr>
        <sz val="10"/>
        <rFont val="宋体"/>
        <family val="3"/>
        <charset val="134"/>
      </rPr>
      <t>路基填筑（包括填前压实）</t>
    </r>
  </si>
  <si>
    <r>
      <rPr>
        <sz val="10"/>
        <rFont val="宋体"/>
        <family val="3"/>
        <charset val="134"/>
      </rPr>
      <t>204-1-1</t>
    </r>
  </si>
  <si>
    <r>
      <rPr>
        <sz val="10"/>
        <rFont val="宋体"/>
        <family val="3"/>
        <charset val="134"/>
      </rPr>
      <t>利用土方</t>
    </r>
  </si>
  <si>
    <r>
      <rPr>
        <sz val="10"/>
        <rFont val="Times New Roman"/>
        <family val="1"/>
      </rPr>
      <t>27.9</t>
    </r>
  </si>
  <si>
    <r>
      <rPr>
        <sz val="10"/>
        <rFont val="宋体"/>
        <family val="3"/>
        <charset val="134"/>
      </rPr>
      <t>204-1-2</t>
    </r>
  </si>
  <si>
    <r>
      <rPr>
        <sz val="10"/>
        <rFont val="宋体"/>
        <family val="3"/>
        <charset val="134"/>
      </rPr>
      <t>利用石方</t>
    </r>
  </si>
  <si>
    <r>
      <rPr>
        <sz val="10"/>
        <rFont val="宋体"/>
        <family val="3"/>
        <charset val="134"/>
      </rPr>
      <t>204-1-5</t>
    </r>
  </si>
  <si>
    <r>
      <rPr>
        <sz val="10"/>
        <rFont val="宋体"/>
        <family val="3"/>
        <charset val="134"/>
      </rPr>
      <t>结构物台背回填</t>
    </r>
  </si>
  <si>
    <r>
      <rPr>
        <sz val="10"/>
        <rFont val="Times New Roman"/>
        <family val="1"/>
      </rPr>
      <t>147.5</t>
    </r>
  </si>
  <si>
    <r>
      <rPr>
        <sz val="10"/>
        <rFont val="宋体"/>
        <family val="3"/>
        <charset val="134"/>
      </rPr>
      <t>205</t>
    </r>
  </si>
  <si>
    <r>
      <rPr>
        <sz val="10"/>
        <rFont val="宋体"/>
        <family val="3"/>
        <charset val="134"/>
      </rPr>
      <t>特殊地区路基处理</t>
    </r>
  </si>
  <si>
    <r>
      <rPr>
        <sz val="10"/>
        <rFont val="宋体"/>
        <family val="3"/>
        <charset val="134"/>
      </rPr>
      <t>205-2</t>
    </r>
  </si>
  <si>
    <r>
      <rPr>
        <sz val="10"/>
        <rFont val="宋体"/>
        <family val="3"/>
        <charset val="134"/>
      </rPr>
      <t>垫层</t>
    </r>
  </si>
  <si>
    <r>
      <rPr>
        <sz val="10"/>
        <rFont val="宋体"/>
        <family val="3"/>
        <charset val="134"/>
      </rPr>
      <t>205-2-2</t>
    </r>
  </si>
  <si>
    <r>
      <rPr>
        <sz val="10"/>
        <rFont val="宋体"/>
        <family val="3"/>
        <charset val="134"/>
      </rPr>
      <t>砂砾垫层</t>
    </r>
  </si>
  <si>
    <r>
      <rPr>
        <sz val="10"/>
        <rFont val="Times New Roman"/>
        <family val="1"/>
      </rPr>
      <t>145.2</t>
    </r>
  </si>
  <si>
    <r>
      <rPr>
        <sz val="10"/>
        <rFont val="宋体"/>
        <family val="3"/>
        <charset val="134"/>
      </rPr>
      <t>205-11</t>
    </r>
  </si>
  <si>
    <r>
      <rPr>
        <sz val="10"/>
        <rFont val="宋体"/>
        <family val="3"/>
        <charset val="134"/>
      </rPr>
      <t>土工织物</t>
    </r>
  </si>
  <si>
    <r>
      <rPr>
        <sz val="10"/>
        <rFont val="宋体"/>
        <family val="3"/>
        <charset val="134"/>
      </rPr>
      <t>205-11-4</t>
    </r>
  </si>
  <si>
    <r>
      <rPr>
        <sz val="10"/>
        <rFont val="宋体"/>
        <family val="3"/>
        <charset val="134"/>
      </rPr>
      <t>双向拉伸塑料土工格栅</t>
    </r>
  </si>
  <si>
    <r>
      <rPr>
        <sz val="10"/>
        <rFont val="宋体"/>
        <family val="3"/>
        <charset val="134"/>
      </rPr>
      <t>205-11-4-3</t>
    </r>
  </si>
  <si>
    <r>
      <rPr>
        <sz val="10"/>
        <rFont val="宋体"/>
        <family val="3"/>
        <charset val="134"/>
      </rPr>
      <t>抗拉强度≥80kN/m</t>
    </r>
  </si>
  <si>
    <r>
      <rPr>
        <sz val="10"/>
        <rFont val="Times New Roman"/>
        <family val="1"/>
      </rPr>
      <t>165.75</t>
    </r>
  </si>
  <si>
    <r>
      <rPr>
        <sz val="10"/>
        <rFont val="宋体"/>
        <family val="3"/>
        <charset val="134"/>
      </rPr>
      <t>207</t>
    </r>
  </si>
  <si>
    <r>
      <rPr>
        <sz val="10"/>
        <rFont val="宋体"/>
        <family val="3"/>
        <charset val="134"/>
      </rPr>
      <t>坡面排水</t>
    </r>
  </si>
  <si>
    <r>
      <rPr>
        <sz val="10"/>
        <rFont val="宋体"/>
        <family val="3"/>
        <charset val="134"/>
      </rPr>
      <t>207-1</t>
    </r>
  </si>
  <si>
    <r>
      <rPr>
        <sz val="10"/>
        <rFont val="宋体"/>
        <family val="3"/>
        <charset val="134"/>
      </rPr>
      <t>边沟</t>
    </r>
  </si>
  <si>
    <r>
      <rPr>
        <sz val="10"/>
        <rFont val="宋体"/>
        <family val="3"/>
        <charset val="134"/>
      </rPr>
      <t>207-1-1</t>
    </r>
  </si>
  <si>
    <r>
      <rPr>
        <sz val="10"/>
        <rFont val="宋体"/>
        <family val="3"/>
        <charset val="134"/>
      </rPr>
      <t>浆砌片石边沟</t>
    </r>
  </si>
  <si>
    <r>
      <rPr>
        <sz val="10"/>
        <rFont val="宋体"/>
        <family val="3"/>
        <charset val="134"/>
      </rPr>
      <t>207-1-1-2</t>
    </r>
  </si>
  <si>
    <r>
      <rPr>
        <sz val="10"/>
        <rFont val="宋体"/>
        <family val="3"/>
        <charset val="134"/>
      </rPr>
      <t>M7.5水泥砂浆砌片石</t>
    </r>
  </si>
  <si>
    <r>
      <rPr>
        <sz val="10"/>
        <rFont val="Times New Roman"/>
        <family val="1"/>
      </rPr>
      <t>135</t>
    </r>
  </si>
  <si>
    <r>
      <rPr>
        <sz val="10"/>
        <rFont val="宋体"/>
        <family val="3"/>
        <charset val="134"/>
      </rPr>
      <t>207-2</t>
    </r>
  </si>
  <si>
    <r>
      <rPr>
        <sz val="10"/>
        <rFont val="宋体"/>
        <family val="3"/>
        <charset val="134"/>
      </rPr>
      <t>排水沟</t>
    </r>
  </si>
  <si>
    <r>
      <rPr>
        <sz val="10"/>
        <rFont val="宋体"/>
        <family val="3"/>
        <charset val="134"/>
      </rPr>
      <t>207-2-1</t>
    </r>
  </si>
  <si>
    <r>
      <rPr>
        <sz val="10"/>
        <rFont val="宋体"/>
        <family val="3"/>
        <charset val="134"/>
      </rPr>
      <t>浆砌片石排水沟</t>
    </r>
  </si>
  <si>
    <r>
      <rPr>
        <sz val="10"/>
        <rFont val="宋体"/>
        <family val="3"/>
        <charset val="134"/>
      </rPr>
      <t>207-2-1-2</t>
    </r>
  </si>
  <si>
    <r>
      <rPr>
        <sz val="10"/>
        <rFont val="Times New Roman"/>
        <family val="1"/>
      </rPr>
      <t>3.4</t>
    </r>
  </si>
  <si>
    <r>
      <rPr>
        <sz val="10"/>
        <rFont val="宋体"/>
        <family val="3"/>
        <charset val="134"/>
      </rPr>
      <t>209</t>
    </r>
  </si>
  <si>
    <r>
      <rPr>
        <sz val="10"/>
        <rFont val="宋体"/>
        <family val="3"/>
        <charset val="134"/>
      </rPr>
      <t>挡土墙</t>
    </r>
  </si>
  <si>
    <r>
      <rPr>
        <sz val="10"/>
        <rFont val="宋体"/>
        <family val="3"/>
        <charset val="134"/>
      </rPr>
      <t>209-2</t>
    </r>
  </si>
  <si>
    <r>
      <rPr>
        <sz val="10"/>
        <rFont val="宋体"/>
        <family val="3"/>
        <charset val="134"/>
      </rPr>
      <t>基础</t>
    </r>
  </si>
  <si>
    <r>
      <rPr>
        <sz val="10"/>
        <rFont val="宋体"/>
        <family val="3"/>
        <charset val="134"/>
      </rPr>
      <t>209-2-1</t>
    </r>
  </si>
  <si>
    <r>
      <rPr>
        <sz val="10"/>
        <rFont val="宋体"/>
        <family val="3"/>
        <charset val="134"/>
      </rPr>
      <t>浆砌片（块）石基础</t>
    </r>
  </si>
  <si>
    <r>
      <rPr>
        <sz val="10"/>
        <rFont val="宋体"/>
        <family val="3"/>
        <charset val="134"/>
      </rPr>
      <t>209-2-1-2</t>
    </r>
  </si>
  <si>
    <r>
      <rPr>
        <sz val="10"/>
        <rFont val="宋体"/>
        <family val="3"/>
        <charset val="134"/>
      </rPr>
      <t>M7.5浆砌片（块）石</t>
    </r>
  </si>
  <si>
    <r>
      <rPr>
        <sz val="10"/>
        <rFont val="Times New Roman"/>
        <family val="1"/>
      </rPr>
      <t>38.8</t>
    </r>
  </si>
  <si>
    <r>
      <rPr>
        <sz val="10"/>
        <rFont val="宋体"/>
        <family val="3"/>
        <charset val="134"/>
      </rPr>
      <t>209-4</t>
    </r>
  </si>
  <si>
    <r>
      <rPr>
        <sz val="10"/>
        <rFont val="宋体"/>
        <family val="3"/>
        <charset val="134"/>
      </rPr>
      <t>浆砌片（块）石挡土墙</t>
    </r>
  </si>
  <si>
    <r>
      <rPr>
        <sz val="10"/>
        <rFont val="宋体"/>
        <family val="3"/>
        <charset val="134"/>
      </rPr>
      <t>209-4-2</t>
    </r>
  </si>
  <si>
    <r>
      <rPr>
        <sz val="10"/>
        <rFont val="Times New Roman"/>
        <family val="1"/>
      </rPr>
      <t>207.52</t>
    </r>
  </si>
  <si>
    <r>
      <rPr>
        <sz val="10"/>
        <rFont val="宋体"/>
        <family val="3"/>
        <charset val="134"/>
      </rPr>
      <t>210</t>
    </r>
  </si>
  <si>
    <r>
      <rPr>
        <sz val="10"/>
        <rFont val="宋体"/>
        <family val="3"/>
        <charset val="134"/>
      </rPr>
      <t>锚杆、锚定板挡土墙</t>
    </r>
  </si>
  <si>
    <r>
      <rPr>
        <sz val="10"/>
        <rFont val="宋体"/>
        <family val="3"/>
        <charset val="134"/>
      </rPr>
      <t>210-1</t>
    </r>
  </si>
  <si>
    <r>
      <rPr>
        <sz val="10"/>
        <rFont val="宋体"/>
        <family val="3"/>
        <charset val="134"/>
      </rPr>
      <t>210-1-1</t>
    </r>
  </si>
  <si>
    <r>
      <rPr>
        <sz val="10"/>
        <rFont val="宋体"/>
        <family val="3"/>
        <charset val="134"/>
      </rPr>
      <t>现浇锚杆挡土墙混凝土基础</t>
    </r>
  </si>
  <si>
    <r>
      <rPr>
        <sz val="10"/>
        <rFont val="宋体"/>
        <family val="3"/>
        <charset val="134"/>
      </rPr>
      <t>210-1-1-3</t>
    </r>
  </si>
  <si>
    <r>
      <rPr>
        <sz val="10"/>
        <rFont val="宋体"/>
        <family val="3"/>
        <charset val="134"/>
      </rPr>
      <t>C20片石混凝土</t>
    </r>
  </si>
  <si>
    <r>
      <rPr>
        <sz val="10"/>
        <rFont val="Times New Roman"/>
        <family val="1"/>
      </rPr>
      <t>280</t>
    </r>
  </si>
  <si>
    <r>
      <rPr>
        <sz val="10"/>
        <rFont val="宋体"/>
        <family val="3"/>
        <charset val="134"/>
      </rPr>
      <t>210-6</t>
    </r>
  </si>
  <si>
    <r>
      <rPr>
        <sz val="10"/>
        <rFont val="宋体"/>
        <family val="3"/>
        <charset val="134"/>
      </rPr>
      <t>钢筋</t>
    </r>
  </si>
  <si>
    <r>
      <rPr>
        <sz val="10"/>
        <rFont val="宋体"/>
        <family val="3"/>
        <charset val="134"/>
      </rPr>
      <t>210-6-2</t>
    </r>
  </si>
  <si>
    <r>
      <rPr>
        <sz val="10"/>
        <rFont val="宋体"/>
        <family val="3"/>
        <charset val="134"/>
      </rPr>
      <t>带肋钢筋（HRB400）</t>
    </r>
  </si>
  <si>
    <r>
      <rPr>
        <sz val="10"/>
        <rFont val="宋体"/>
        <family val="3"/>
        <charset val="134"/>
      </rPr>
      <t>kg</t>
    </r>
  </si>
  <si>
    <r>
      <rPr>
        <sz val="10"/>
        <rFont val="Times New Roman"/>
        <family val="1"/>
      </rPr>
      <t>306</t>
    </r>
  </si>
  <si>
    <r>
      <rPr>
        <sz val="10"/>
        <rFont val="宋体"/>
        <family val="3"/>
        <charset val="134"/>
      </rPr>
      <t>210-7</t>
    </r>
  </si>
  <si>
    <r>
      <rPr>
        <sz val="10"/>
        <rFont val="宋体"/>
        <family val="3"/>
        <charset val="134"/>
      </rPr>
      <t>锚杆及拉杆</t>
    </r>
  </si>
  <si>
    <r>
      <rPr>
        <sz val="10"/>
        <rFont val="Times New Roman"/>
        <family val="1"/>
      </rPr>
      <t>688.79</t>
    </r>
  </si>
  <si>
    <r>
      <rPr>
        <sz val="10"/>
        <rFont val="宋体"/>
        <family val="3"/>
        <charset val="134"/>
      </rPr>
      <t>213</t>
    </r>
  </si>
  <si>
    <r>
      <rPr>
        <sz val="10"/>
        <rFont val="宋体"/>
        <family val="3"/>
        <charset val="134"/>
      </rPr>
      <t>预应力锚索边坡加固</t>
    </r>
  </si>
  <si>
    <r>
      <rPr>
        <sz val="10"/>
        <rFont val="宋体"/>
        <family val="3"/>
        <charset val="134"/>
      </rPr>
      <t>213-3</t>
    </r>
  </si>
  <si>
    <r>
      <rPr>
        <sz val="10"/>
        <rFont val="宋体"/>
        <family val="3"/>
        <charset val="134"/>
      </rPr>
      <t>锚杆</t>
    </r>
  </si>
  <si>
    <r>
      <rPr>
        <sz val="10"/>
        <rFont val="宋体"/>
        <family val="3"/>
        <charset val="134"/>
      </rPr>
      <t>213-3-1</t>
    </r>
  </si>
  <si>
    <r>
      <rPr>
        <sz val="10"/>
        <rFont val="宋体"/>
        <family val="3"/>
        <charset val="134"/>
      </rPr>
      <t>钢筋锚杆</t>
    </r>
  </si>
  <si>
    <r>
      <rPr>
        <sz val="10"/>
        <rFont val="Times New Roman"/>
        <family val="1"/>
      </rPr>
      <t>44239.2</t>
    </r>
  </si>
  <si>
    <r>
      <rPr>
        <sz val="10"/>
        <rFont val="宋体"/>
        <family val="3"/>
        <charset val="134"/>
      </rPr>
      <t>213-5</t>
    </r>
  </si>
  <si>
    <r>
      <rPr>
        <sz val="10"/>
        <rFont val="宋体"/>
        <family val="3"/>
        <charset val="134"/>
      </rPr>
      <t>混凝土锚固板</t>
    </r>
  </si>
  <si>
    <r>
      <rPr>
        <sz val="10"/>
        <rFont val="宋体"/>
        <family val="3"/>
        <charset val="134"/>
      </rPr>
      <t>213-5-3</t>
    </r>
  </si>
  <si>
    <r>
      <rPr>
        <sz val="10"/>
        <rFont val="宋体"/>
        <family val="3"/>
        <charset val="134"/>
      </rPr>
      <t>C30混凝土</t>
    </r>
  </si>
  <si>
    <r>
      <rPr>
        <sz val="10"/>
        <rFont val="Times New Roman"/>
        <family val="1"/>
      </rPr>
      <t>373.44</t>
    </r>
  </si>
  <si>
    <r>
      <rPr>
        <sz val="10"/>
        <rFont val="宋体"/>
        <family val="3"/>
        <charset val="134"/>
      </rPr>
      <t>213-6</t>
    </r>
  </si>
  <si>
    <r>
      <rPr>
        <sz val="10"/>
        <rFont val="宋体"/>
        <family val="3"/>
        <charset val="134"/>
      </rPr>
      <t>213-6-1</t>
    </r>
  </si>
  <si>
    <r>
      <rPr>
        <sz val="10"/>
        <rFont val="宋体"/>
        <family val="3"/>
        <charset val="134"/>
      </rPr>
      <t>光圆钢筋（HPB300）</t>
    </r>
  </si>
  <si>
    <r>
      <rPr>
        <sz val="10"/>
        <rFont val="Times New Roman"/>
        <family val="1"/>
      </rPr>
      <t>544.6</t>
    </r>
  </si>
  <si>
    <r>
      <rPr>
        <sz val="10"/>
        <rFont val="宋体"/>
        <family val="3"/>
        <charset val="134"/>
      </rPr>
      <t>213-6-2</t>
    </r>
  </si>
  <si>
    <r>
      <rPr>
        <sz val="10"/>
        <rFont val="Times New Roman"/>
        <family val="1"/>
      </rPr>
      <t>80289.6</t>
    </r>
  </si>
  <si>
    <r>
      <rPr>
        <sz val="10"/>
        <rFont val="宋体"/>
        <family val="3"/>
        <charset val="134"/>
      </rPr>
      <t>216</t>
    </r>
  </si>
  <si>
    <r>
      <rPr>
        <sz val="10"/>
        <rFont val="宋体"/>
        <family val="3"/>
        <charset val="134"/>
      </rPr>
      <t>坡面柔性防护</t>
    </r>
  </si>
  <si>
    <r>
      <rPr>
        <sz val="10"/>
        <rFont val="宋体"/>
        <family val="3"/>
        <charset val="134"/>
      </rPr>
      <t>216-2</t>
    </r>
  </si>
  <si>
    <r>
      <rPr>
        <sz val="10"/>
        <rFont val="宋体"/>
        <family val="3"/>
        <charset val="134"/>
      </rPr>
      <t>被动防护系统</t>
    </r>
  </si>
  <si>
    <r>
      <rPr>
        <sz val="10"/>
        <rFont val="宋体"/>
        <family val="3"/>
        <charset val="134"/>
      </rPr>
      <t>216-2-1</t>
    </r>
  </si>
  <si>
    <r>
      <rPr>
        <sz val="10"/>
        <rFont val="宋体"/>
        <family val="3"/>
        <charset val="134"/>
      </rPr>
      <t>钢丝绳网</t>
    </r>
  </si>
  <si>
    <r>
      <rPr>
        <sz val="10"/>
        <rFont val="宋体"/>
        <family val="3"/>
        <charset val="134"/>
      </rPr>
      <t>216-2-1-5</t>
    </r>
  </si>
  <si>
    <r>
      <rPr>
        <sz val="10"/>
        <rFont val="宋体"/>
        <family val="3"/>
        <charset val="134"/>
      </rPr>
      <t>钢丝绳直径8mm，边长250mm菱形网孔</t>
    </r>
  </si>
  <si>
    <r>
      <rPr>
        <sz val="10"/>
        <rFont val="Times New Roman"/>
        <family val="1"/>
      </rPr>
      <t>992</t>
    </r>
  </si>
  <si>
    <r>
      <rPr>
        <sz val="10"/>
        <rFont val="宋体"/>
        <family val="3"/>
        <charset val="134"/>
      </rPr>
      <t>清单  200 章合计</t>
    </r>
  </si>
  <si>
    <r>
      <rPr>
        <sz val="10"/>
        <rFont val="宋体"/>
        <family val="3"/>
        <charset val="134"/>
      </rPr>
      <t>人民币</t>
    </r>
  </si>
  <si>
    <r>
      <rPr>
        <sz val="10"/>
        <rFont val="宋体"/>
        <family val="3"/>
        <charset val="134"/>
      </rPr>
      <t>清单   第300章  路面</t>
    </r>
  </si>
  <si>
    <r>
      <rPr>
        <sz val="10"/>
        <rFont val="宋体"/>
        <family val="3"/>
        <charset val="134"/>
      </rPr>
      <t>301</t>
    </r>
  </si>
  <si>
    <r>
      <rPr>
        <sz val="10"/>
        <rFont val="宋体"/>
        <family val="3"/>
        <charset val="134"/>
      </rPr>
      <t>通则</t>
    </r>
  </si>
  <si>
    <r>
      <rPr>
        <sz val="10"/>
        <rFont val="宋体"/>
        <family val="3"/>
        <charset val="134"/>
      </rPr>
      <t>304</t>
    </r>
  </si>
  <si>
    <r>
      <rPr>
        <sz val="10"/>
        <rFont val="宋体"/>
        <family val="3"/>
        <charset val="134"/>
      </rPr>
      <t>水泥稳定土底基层、基层</t>
    </r>
  </si>
  <si>
    <r>
      <rPr>
        <sz val="10"/>
        <rFont val="宋体"/>
        <family val="3"/>
        <charset val="134"/>
      </rPr>
      <t>304-5</t>
    </r>
  </si>
  <si>
    <r>
      <rPr>
        <sz val="10"/>
        <rFont val="宋体"/>
        <family val="3"/>
        <charset val="134"/>
      </rPr>
      <t>水泥稳定土基层</t>
    </r>
  </si>
  <si>
    <r>
      <rPr>
        <sz val="10"/>
        <rFont val="宋体"/>
        <family val="3"/>
        <charset val="134"/>
      </rPr>
      <t>304-5-4</t>
    </r>
  </si>
  <si>
    <r>
      <rPr>
        <sz val="10"/>
        <rFont val="宋体"/>
        <family val="3"/>
        <charset val="134"/>
      </rPr>
      <t>水泥稳定碎石</t>
    </r>
  </si>
  <si>
    <r>
      <rPr>
        <sz val="10"/>
        <rFont val="宋体"/>
        <family val="3"/>
        <charset val="134"/>
      </rPr>
      <t>304-5-4-21</t>
    </r>
  </si>
  <si>
    <r>
      <rPr>
        <sz val="10"/>
        <rFont val="宋体"/>
        <family val="3"/>
        <charset val="134"/>
      </rPr>
      <t>厚30cm</t>
    </r>
  </si>
  <si>
    <r>
      <rPr>
        <sz val="10"/>
        <rFont val="Times New Roman"/>
        <family val="1"/>
      </rPr>
      <t>1349</t>
    </r>
  </si>
  <si>
    <r>
      <rPr>
        <sz val="10"/>
        <rFont val="宋体"/>
        <family val="3"/>
        <charset val="134"/>
      </rPr>
      <t>306</t>
    </r>
  </si>
  <si>
    <r>
      <rPr>
        <sz val="10"/>
        <rFont val="宋体"/>
        <family val="3"/>
        <charset val="134"/>
      </rPr>
      <t>级配碎（砾）石底基层、基层</t>
    </r>
  </si>
  <si>
    <r>
      <rPr>
        <sz val="10"/>
        <rFont val="宋体"/>
        <family val="3"/>
        <charset val="134"/>
      </rPr>
      <t>306-5</t>
    </r>
  </si>
  <si>
    <r>
      <rPr>
        <sz val="10"/>
        <rFont val="宋体"/>
        <family val="3"/>
        <charset val="134"/>
      </rPr>
      <t>填隙碎石底基层</t>
    </r>
  </si>
  <si>
    <r>
      <rPr>
        <sz val="10"/>
        <rFont val="宋体"/>
        <family val="3"/>
        <charset val="134"/>
      </rPr>
      <t>306-5-3</t>
    </r>
  </si>
  <si>
    <r>
      <rPr>
        <sz val="10"/>
        <rFont val="宋体"/>
        <family val="3"/>
        <charset val="134"/>
      </rPr>
      <t>厚12cm</t>
    </r>
  </si>
  <si>
    <r>
      <rPr>
        <sz val="10"/>
        <rFont val="Times New Roman"/>
        <family val="1"/>
      </rPr>
      <t>1345</t>
    </r>
  </si>
  <si>
    <r>
      <rPr>
        <sz val="10"/>
        <rFont val="宋体"/>
        <family val="3"/>
        <charset val="134"/>
      </rPr>
      <t>308</t>
    </r>
  </si>
  <si>
    <r>
      <rPr>
        <sz val="10"/>
        <rFont val="宋体"/>
        <family val="3"/>
        <charset val="134"/>
      </rPr>
      <t>透层和黏层</t>
    </r>
  </si>
  <si>
    <r>
      <rPr>
        <sz val="10"/>
        <rFont val="宋体"/>
        <family val="3"/>
        <charset val="134"/>
      </rPr>
      <t>308-1</t>
    </r>
  </si>
  <si>
    <r>
      <rPr>
        <sz val="10"/>
        <rFont val="宋体"/>
        <family val="3"/>
        <charset val="134"/>
      </rPr>
      <t>透层</t>
    </r>
  </si>
  <si>
    <r>
      <rPr>
        <sz val="10"/>
        <rFont val="宋体"/>
        <family val="3"/>
        <charset val="134"/>
      </rPr>
      <t>308-1-2</t>
    </r>
  </si>
  <si>
    <r>
      <rPr>
        <sz val="10"/>
        <rFont val="宋体"/>
        <family val="3"/>
        <charset val="134"/>
      </rPr>
      <t>乳化沥青</t>
    </r>
  </si>
  <si>
    <r>
      <rPr>
        <sz val="10"/>
        <rFont val="Times New Roman"/>
        <family val="1"/>
      </rPr>
      <t>1353</t>
    </r>
  </si>
  <si>
    <r>
      <rPr>
        <sz val="10"/>
        <rFont val="宋体"/>
        <family val="3"/>
        <charset val="134"/>
      </rPr>
      <t>308-2</t>
    </r>
  </si>
  <si>
    <r>
      <rPr>
        <sz val="10"/>
        <rFont val="宋体"/>
        <family val="3"/>
        <charset val="134"/>
      </rPr>
      <t>黏层</t>
    </r>
  </si>
  <si>
    <r>
      <rPr>
        <sz val="10"/>
        <rFont val="宋体"/>
        <family val="3"/>
        <charset val="134"/>
      </rPr>
      <t>308-2-5</t>
    </r>
  </si>
  <si>
    <r>
      <rPr>
        <sz val="10"/>
        <rFont val="宋体"/>
        <family val="3"/>
        <charset val="134"/>
      </rPr>
      <t>防水黏层</t>
    </r>
  </si>
  <si>
    <r>
      <rPr>
        <sz val="10"/>
        <rFont val="Times New Roman"/>
        <family val="1"/>
      </rPr>
      <t>1344</t>
    </r>
  </si>
  <si>
    <r>
      <rPr>
        <sz val="10"/>
        <rFont val="宋体"/>
        <family val="3"/>
        <charset val="134"/>
      </rPr>
      <t>309</t>
    </r>
  </si>
  <si>
    <r>
      <rPr>
        <sz val="10"/>
        <rFont val="宋体"/>
        <family val="3"/>
        <charset val="134"/>
      </rPr>
      <t>热拌沥青混合料面层</t>
    </r>
  </si>
  <si>
    <r>
      <rPr>
        <sz val="10"/>
        <rFont val="宋体"/>
        <family val="3"/>
        <charset val="134"/>
      </rPr>
      <t>309-1</t>
    </r>
  </si>
  <si>
    <r>
      <rPr>
        <sz val="10"/>
        <rFont val="宋体"/>
        <family val="3"/>
        <charset val="134"/>
      </rPr>
      <t>密级配沥青混凝土混合料（AC）</t>
    </r>
  </si>
  <si>
    <r>
      <rPr>
        <sz val="10"/>
        <rFont val="宋体"/>
        <family val="3"/>
        <charset val="134"/>
      </rPr>
      <t>309-1-3</t>
    </r>
  </si>
  <si>
    <r>
      <rPr>
        <sz val="10"/>
        <rFont val="宋体"/>
        <family val="3"/>
        <charset val="134"/>
      </rPr>
      <t>密级配沥青混凝土混合料（AC-16）</t>
    </r>
  </si>
  <si>
    <r>
      <rPr>
        <sz val="10"/>
        <rFont val="宋体"/>
        <family val="3"/>
        <charset val="134"/>
      </rPr>
      <t>309-1-3-2</t>
    </r>
  </si>
  <si>
    <r>
      <rPr>
        <sz val="10"/>
        <rFont val="宋体"/>
        <family val="3"/>
        <charset val="134"/>
      </rPr>
      <t>厚5cm</t>
    </r>
  </si>
  <si>
    <r>
      <rPr>
        <sz val="10"/>
        <rFont val="Times New Roman"/>
        <family val="1"/>
      </rPr>
      <t>3313</t>
    </r>
  </si>
  <si>
    <r>
      <rPr>
        <sz val="10"/>
        <rFont val="宋体"/>
        <family val="3"/>
        <charset val="134"/>
      </rPr>
      <t>310-2</t>
    </r>
  </si>
  <si>
    <r>
      <rPr>
        <sz val="10"/>
        <rFont val="宋体"/>
        <family val="3"/>
        <charset val="134"/>
      </rPr>
      <t>封层</t>
    </r>
  </si>
  <si>
    <r>
      <rPr>
        <sz val="10"/>
        <rFont val="宋体"/>
        <family val="3"/>
        <charset val="134"/>
      </rPr>
      <t>310-2-1</t>
    </r>
  </si>
  <si>
    <r>
      <rPr>
        <sz val="10"/>
        <rFont val="宋体"/>
        <family val="3"/>
        <charset val="134"/>
      </rPr>
      <t>乳化沥青稀浆封层</t>
    </r>
  </si>
  <si>
    <r>
      <rPr>
        <sz val="10"/>
        <rFont val="宋体"/>
        <family val="3"/>
        <charset val="134"/>
      </rPr>
      <t>310-2-1-4</t>
    </r>
  </si>
  <si>
    <r>
      <rPr>
        <sz val="10"/>
        <rFont val="宋体"/>
        <family val="3"/>
        <charset val="134"/>
      </rPr>
      <t>厚0.6cm</t>
    </r>
  </si>
  <si>
    <r>
      <rPr>
        <sz val="10"/>
        <rFont val="宋体"/>
        <family val="3"/>
        <charset val="134"/>
      </rPr>
      <t>313</t>
    </r>
  </si>
  <si>
    <r>
      <rPr>
        <sz val="10"/>
        <rFont val="宋体"/>
        <family val="3"/>
        <charset val="134"/>
      </rPr>
      <t>培土路肩、中央分隔带回填土、土路肩加固及路缘石</t>
    </r>
  </si>
  <si>
    <r>
      <rPr>
        <sz val="10"/>
        <rFont val="宋体"/>
        <family val="3"/>
        <charset val="134"/>
      </rPr>
      <t>313-8</t>
    </r>
  </si>
  <si>
    <r>
      <rPr>
        <sz val="10"/>
        <rFont val="宋体"/>
        <family val="3"/>
        <charset val="134"/>
      </rPr>
      <t>现浇混凝土路缘石</t>
    </r>
  </si>
  <si>
    <r>
      <rPr>
        <sz val="10"/>
        <rFont val="宋体"/>
        <family val="3"/>
        <charset val="134"/>
      </rPr>
      <t>313-8-1</t>
    </r>
  </si>
  <si>
    <r>
      <rPr>
        <sz val="10"/>
        <rFont val="宋体"/>
        <family val="3"/>
        <charset val="134"/>
      </rPr>
      <t>C15片石混凝土</t>
    </r>
  </si>
  <si>
    <r>
      <rPr>
        <sz val="10"/>
        <rFont val="Times New Roman"/>
        <family val="1"/>
      </rPr>
      <t>70.2</t>
    </r>
  </si>
  <si>
    <r>
      <rPr>
        <sz val="10"/>
        <rFont val="宋体"/>
        <family val="3"/>
        <charset val="134"/>
      </rPr>
      <t>清单  300 章合计</t>
    </r>
  </si>
  <si>
    <r>
      <rPr>
        <sz val="10"/>
        <rFont val="宋体"/>
        <family val="3"/>
        <charset val="134"/>
      </rPr>
      <t>清单   第400章  桥梁、涵洞</t>
    </r>
  </si>
  <si>
    <r>
      <rPr>
        <sz val="10"/>
        <rFont val="宋体"/>
        <family val="3"/>
        <charset val="134"/>
      </rPr>
      <t>401</t>
    </r>
  </si>
  <si>
    <r>
      <rPr>
        <sz val="10"/>
        <rFont val="宋体"/>
        <family val="3"/>
        <charset val="134"/>
      </rPr>
      <t>403</t>
    </r>
  </si>
  <si>
    <r>
      <rPr>
        <sz val="10"/>
        <rFont val="宋体"/>
        <family val="3"/>
        <charset val="134"/>
      </rPr>
      <t>403-1</t>
    </r>
  </si>
  <si>
    <r>
      <rPr>
        <sz val="10"/>
        <rFont val="宋体"/>
        <family val="3"/>
        <charset val="134"/>
      </rPr>
      <t>基础钢筋(含灌注桩、承台、沉桩、沉井等)</t>
    </r>
  </si>
  <si>
    <r>
      <rPr>
        <sz val="10"/>
        <rFont val="宋体"/>
        <family val="3"/>
        <charset val="134"/>
      </rPr>
      <t>403-1-1</t>
    </r>
  </si>
  <si>
    <r>
      <rPr>
        <sz val="10"/>
        <rFont val="Times New Roman"/>
        <family val="1"/>
      </rPr>
      <t>1441.9</t>
    </r>
  </si>
  <si>
    <r>
      <rPr>
        <sz val="10"/>
        <rFont val="宋体"/>
        <family val="3"/>
        <charset val="134"/>
      </rPr>
      <t>403-1-2</t>
    </r>
  </si>
  <si>
    <r>
      <rPr>
        <sz val="10"/>
        <rFont val="Times New Roman"/>
        <family val="1"/>
      </rPr>
      <t>8497.5</t>
    </r>
  </si>
  <si>
    <r>
      <rPr>
        <sz val="10"/>
        <rFont val="宋体"/>
        <family val="3"/>
        <charset val="134"/>
      </rPr>
      <t>403-2</t>
    </r>
  </si>
  <si>
    <r>
      <rPr>
        <sz val="10"/>
        <rFont val="宋体"/>
        <family val="3"/>
        <charset val="134"/>
      </rPr>
      <t>下部结构钢筋</t>
    </r>
  </si>
  <si>
    <r>
      <rPr>
        <sz val="10"/>
        <rFont val="宋体"/>
        <family val="3"/>
        <charset val="134"/>
      </rPr>
      <t>403-2-1</t>
    </r>
  </si>
  <si>
    <r>
      <rPr>
        <sz val="10"/>
        <rFont val="Times New Roman"/>
        <family val="1"/>
      </rPr>
      <t>809.7</t>
    </r>
  </si>
  <si>
    <r>
      <rPr>
        <sz val="10"/>
        <rFont val="宋体"/>
        <family val="3"/>
        <charset val="134"/>
      </rPr>
      <t>403-2-2</t>
    </r>
  </si>
  <si>
    <r>
      <rPr>
        <sz val="10"/>
        <rFont val="Times New Roman"/>
        <family val="1"/>
      </rPr>
      <t>14332.4</t>
    </r>
  </si>
  <si>
    <r>
      <rPr>
        <sz val="10"/>
        <rFont val="宋体"/>
        <family val="3"/>
        <charset val="134"/>
      </rPr>
      <t>403-3</t>
    </r>
  </si>
  <si>
    <r>
      <rPr>
        <sz val="10"/>
        <rFont val="宋体"/>
        <family val="3"/>
        <charset val="134"/>
      </rPr>
      <t>上部结构钢筋</t>
    </r>
  </si>
  <si>
    <r>
      <rPr>
        <sz val="10"/>
        <rFont val="宋体"/>
        <family val="3"/>
        <charset val="134"/>
      </rPr>
      <t>403-3-1</t>
    </r>
  </si>
  <si>
    <r>
      <rPr>
        <sz val="10"/>
        <rFont val="Times New Roman"/>
        <family val="1"/>
      </rPr>
      <t>2526</t>
    </r>
  </si>
  <si>
    <r>
      <rPr>
        <sz val="10"/>
        <rFont val="宋体"/>
        <family val="3"/>
        <charset val="134"/>
      </rPr>
      <t>403-3-2</t>
    </r>
  </si>
  <si>
    <r>
      <rPr>
        <sz val="10"/>
        <rFont val="Times New Roman"/>
        <family val="1"/>
      </rPr>
      <t>51337</t>
    </r>
  </si>
  <si>
    <r>
      <rPr>
        <sz val="10"/>
        <rFont val="宋体"/>
        <family val="3"/>
        <charset val="134"/>
      </rPr>
      <t>403-3-5</t>
    </r>
  </si>
  <si>
    <r>
      <rPr>
        <sz val="10"/>
        <rFont val="宋体"/>
        <family val="3"/>
        <charset val="134"/>
      </rPr>
      <t>冷轧钢筋网</t>
    </r>
  </si>
  <si>
    <r>
      <rPr>
        <sz val="10"/>
        <rFont val="Times New Roman"/>
        <family val="1"/>
      </rPr>
      <t>2738</t>
    </r>
  </si>
  <si>
    <r>
      <rPr>
        <sz val="10"/>
        <rFont val="宋体"/>
        <family val="3"/>
        <charset val="134"/>
      </rPr>
      <t>403-4</t>
    </r>
  </si>
  <si>
    <r>
      <rPr>
        <sz val="10"/>
        <rFont val="宋体"/>
        <family val="3"/>
        <charset val="134"/>
      </rPr>
      <t>附属结构钢筋</t>
    </r>
  </si>
  <si>
    <r>
      <rPr>
        <sz val="10"/>
        <rFont val="宋体"/>
        <family val="3"/>
        <charset val="134"/>
      </rPr>
      <t>403-4-1</t>
    </r>
  </si>
  <si>
    <r>
      <rPr>
        <sz val="10"/>
        <rFont val="Times New Roman"/>
        <family val="1"/>
      </rPr>
      <t>2165</t>
    </r>
  </si>
  <si>
    <r>
      <rPr>
        <sz val="10"/>
        <rFont val="宋体"/>
        <family val="3"/>
        <charset val="134"/>
      </rPr>
      <t>403-4-2</t>
    </r>
  </si>
  <si>
    <r>
      <rPr>
        <sz val="10"/>
        <rFont val="Times New Roman"/>
        <family val="1"/>
      </rPr>
      <t>10622.8</t>
    </r>
  </si>
  <si>
    <r>
      <rPr>
        <sz val="10"/>
        <rFont val="宋体"/>
        <family val="3"/>
        <charset val="134"/>
      </rPr>
      <t>404</t>
    </r>
  </si>
  <si>
    <r>
      <rPr>
        <sz val="10"/>
        <rFont val="宋体"/>
        <family val="3"/>
        <charset val="134"/>
      </rPr>
      <t>基础挖方及回填</t>
    </r>
  </si>
  <si>
    <r>
      <rPr>
        <sz val="10"/>
        <rFont val="宋体"/>
        <family val="3"/>
        <charset val="134"/>
      </rPr>
      <t>404-1</t>
    </r>
  </si>
  <si>
    <r>
      <rPr>
        <sz val="10"/>
        <rFont val="宋体"/>
        <family val="3"/>
        <charset val="134"/>
      </rPr>
      <t>桥梁基坑挖方</t>
    </r>
  </si>
  <si>
    <r>
      <rPr>
        <sz val="10"/>
        <rFont val="宋体"/>
        <family val="3"/>
        <charset val="134"/>
      </rPr>
      <t>404-1-1</t>
    </r>
  </si>
  <si>
    <r>
      <rPr>
        <sz val="10"/>
        <rFont val="宋体"/>
        <family val="3"/>
        <charset val="134"/>
      </rPr>
      <t>干处挖土方</t>
    </r>
  </si>
  <si>
    <r>
      <rPr>
        <sz val="10"/>
        <rFont val="Times New Roman"/>
        <family val="1"/>
      </rPr>
      <t>1131</t>
    </r>
  </si>
  <si>
    <r>
      <rPr>
        <sz val="10"/>
        <rFont val="宋体"/>
        <family val="3"/>
        <charset val="134"/>
      </rPr>
      <t>404-1-3</t>
    </r>
  </si>
  <si>
    <r>
      <rPr>
        <sz val="10"/>
        <rFont val="宋体"/>
        <family val="3"/>
        <charset val="134"/>
      </rPr>
      <t>干处挖石方</t>
    </r>
  </si>
  <si>
    <r>
      <rPr>
        <sz val="10"/>
        <rFont val="Times New Roman"/>
        <family val="1"/>
      </rPr>
      <t>485</t>
    </r>
  </si>
  <si>
    <r>
      <rPr>
        <sz val="10"/>
        <rFont val="宋体"/>
        <family val="3"/>
        <charset val="134"/>
      </rPr>
      <t>405</t>
    </r>
  </si>
  <si>
    <r>
      <rPr>
        <sz val="10"/>
        <rFont val="宋体"/>
        <family val="3"/>
        <charset val="134"/>
      </rPr>
      <t>钻孔灌注桩</t>
    </r>
  </si>
  <si>
    <r>
      <rPr>
        <sz val="10"/>
        <rFont val="宋体"/>
        <family val="3"/>
        <charset val="134"/>
      </rPr>
      <t>405-1</t>
    </r>
  </si>
  <si>
    <r>
      <rPr>
        <sz val="10"/>
        <rFont val="宋体"/>
        <family val="3"/>
        <charset val="134"/>
      </rPr>
      <t>405-1-1</t>
    </r>
  </si>
  <si>
    <r>
      <rPr>
        <sz val="10"/>
        <rFont val="宋体"/>
        <family val="3"/>
        <charset val="134"/>
      </rPr>
      <t>陆上钻孔灌注桩</t>
    </r>
  </si>
  <si>
    <r>
      <rPr>
        <sz val="10"/>
        <rFont val="宋体"/>
        <family val="3"/>
        <charset val="134"/>
      </rPr>
      <t>405-1-1-8</t>
    </r>
  </si>
  <si>
    <r>
      <rPr>
        <sz val="10"/>
        <rFont val="宋体"/>
        <family val="3"/>
        <charset val="134"/>
      </rPr>
      <t>直径1.6m</t>
    </r>
  </si>
  <si>
    <r>
      <rPr>
        <sz val="10"/>
        <rFont val="宋体"/>
        <family val="3"/>
        <charset val="134"/>
      </rPr>
      <t>m</t>
    </r>
  </si>
  <si>
    <r>
      <rPr>
        <sz val="10"/>
        <rFont val="Times New Roman"/>
        <family val="1"/>
      </rPr>
      <t>78</t>
    </r>
  </si>
  <si>
    <r>
      <rPr>
        <sz val="10"/>
        <rFont val="宋体"/>
        <family val="3"/>
        <charset val="134"/>
      </rPr>
      <t>407</t>
    </r>
  </si>
  <si>
    <r>
      <rPr>
        <sz val="10"/>
        <rFont val="宋体"/>
        <family val="3"/>
        <charset val="134"/>
      </rPr>
      <t>挖孔灌注桩</t>
    </r>
  </si>
  <si>
    <r>
      <rPr>
        <sz val="10"/>
        <rFont val="宋体"/>
        <family val="3"/>
        <charset val="134"/>
      </rPr>
      <t>407-4</t>
    </r>
  </si>
  <si>
    <r>
      <rPr>
        <sz val="10"/>
        <rFont val="宋体"/>
        <family val="3"/>
        <charset val="134"/>
      </rPr>
      <t>检测管</t>
    </r>
  </si>
  <si>
    <r>
      <rPr>
        <sz val="10"/>
        <rFont val="Times New Roman"/>
        <family val="1"/>
      </rPr>
      <t>1246.44</t>
    </r>
  </si>
  <si>
    <r>
      <rPr>
        <sz val="10"/>
        <rFont val="宋体"/>
        <family val="3"/>
        <charset val="134"/>
      </rPr>
      <t>410</t>
    </r>
  </si>
  <si>
    <r>
      <rPr>
        <sz val="10"/>
        <rFont val="宋体"/>
        <family val="3"/>
        <charset val="134"/>
      </rPr>
      <t>结构混凝土工程</t>
    </r>
  </si>
  <si>
    <r>
      <rPr>
        <sz val="10"/>
        <rFont val="宋体"/>
        <family val="3"/>
        <charset val="134"/>
      </rPr>
      <t>410-1</t>
    </r>
  </si>
  <si>
    <r>
      <rPr>
        <sz val="10"/>
        <rFont val="宋体"/>
        <family val="3"/>
        <charset val="134"/>
      </rPr>
      <t>混凝土基础(包括支撑梁、桩基承台，但不包括桩基)</t>
    </r>
  </si>
  <si>
    <r>
      <rPr>
        <sz val="10"/>
        <rFont val="宋体"/>
        <family val="3"/>
        <charset val="134"/>
      </rPr>
      <t>410-1-3</t>
    </r>
  </si>
  <si>
    <r>
      <rPr>
        <sz val="10"/>
        <rFont val="宋体"/>
        <family val="3"/>
        <charset val="134"/>
      </rPr>
      <t>C25片石混凝土</t>
    </r>
  </si>
  <si>
    <r>
      <rPr>
        <sz val="10"/>
        <rFont val="Times New Roman"/>
        <family val="1"/>
      </rPr>
      <t>221.4</t>
    </r>
  </si>
  <si>
    <r>
      <rPr>
        <sz val="10"/>
        <rFont val="宋体"/>
        <family val="3"/>
        <charset val="134"/>
      </rPr>
      <t>410-2</t>
    </r>
  </si>
  <si>
    <r>
      <rPr>
        <sz val="10"/>
        <rFont val="宋体"/>
        <family val="3"/>
        <charset val="134"/>
      </rPr>
      <t>混凝土下部结构</t>
    </r>
  </si>
  <si>
    <r>
      <rPr>
        <sz val="10"/>
        <rFont val="宋体"/>
        <family val="3"/>
        <charset val="134"/>
      </rPr>
      <t>410-2-1</t>
    </r>
  </si>
  <si>
    <r>
      <rPr>
        <sz val="10"/>
        <rFont val="宋体"/>
        <family val="3"/>
        <charset val="134"/>
      </rPr>
      <t>重力式桥台混凝土</t>
    </r>
  </si>
  <si>
    <r>
      <rPr>
        <sz val="10"/>
        <rFont val="宋体"/>
        <family val="3"/>
        <charset val="134"/>
      </rPr>
      <t>410-2-1-6</t>
    </r>
  </si>
  <si>
    <r>
      <rPr>
        <sz val="10"/>
        <rFont val="宋体"/>
        <family val="3"/>
        <charset val="134"/>
      </rPr>
      <t>C25混凝土</t>
    </r>
  </si>
  <si>
    <r>
      <rPr>
        <sz val="10"/>
        <rFont val="Times New Roman"/>
        <family val="1"/>
      </rPr>
      <t>7.2</t>
    </r>
  </si>
  <si>
    <r>
      <rPr>
        <sz val="10"/>
        <rFont val="宋体"/>
        <family val="3"/>
        <charset val="134"/>
      </rPr>
      <t>410-2-5</t>
    </r>
  </si>
  <si>
    <r>
      <rPr>
        <sz val="10"/>
        <rFont val="宋体"/>
        <family val="3"/>
        <charset val="134"/>
      </rPr>
      <t>柱式墩混凝土</t>
    </r>
  </si>
  <si>
    <r>
      <rPr>
        <sz val="10"/>
        <rFont val="宋体"/>
        <family val="3"/>
        <charset val="134"/>
      </rPr>
      <t>410-2-5-3</t>
    </r>
  </si>
  <si>
    <r>
      <rPr>
        <sz val="10"/>
        <rFont val="Times New Roman"/>
        <family val="1"/>
      </rPr>
      <t>66.6</t>
    </r>
  </si>
  <si>
    <r>
      <rPr>
        <sz val="10"/>
        <rFont val="宋体"/>
        <family val="3"/>
        <charset val="134"/>
      </rPr>
      <t>410-2-9</t>
    </r>
  </si>
  <si>
    <r>
      <rPr>
        <sz val="10"/>
        <rFont val="宋体"/>
        <family val="3"/>
        <charset val="134"/>
      </rPr>
      <t>盖梁混凝土</t>
    </r>
  </si>
  <si>
    <r>
      <rPr>
        <sz val="10"/>
        <rFont val="宋体"/>
        <family val="3"/>
        <charset val="134"/>
      </rPr>
      <t>410-2-9-2</t>
    </r>
  </si>
  <si>
    <r>
      <rPr>
        <sz val="10"/>
        <rFont val="Times New Roman"/>
        <family val="1"/>
      </rPr>
      <t>43.8</t>
    </r>
  </si>
  <si>
    <r>
      <rPr>
        <sz val="10"/>
        <rFont val="宋体"/>
        <family val="3"/>
        <charset val="134"/>
      </rPr>
      <t>410-2-10</t>
    </r>
  </si>
  <si>
    <r>
      <rPr>
        <sz val="10"/>
        <rFont val="宋体"/>
        <family val="3"/>
        <charset val="134"/>
      </rPr>
      <t>台帽混凝土</t>
    </r>
  </si>
  <si>
    <r>
      <rPr>
        <sz val="10"/>
        <rFont val="宋体"/>
        <family val="3"/>
        <charset val="134"/>
      </rPr>
      <t>410-2-10-2</t>
    </r>
  </si>
  <si>
    <r>
      <rPr>
        <sz val="10"/>
        <rFont val="Times New Roman"/>
        <family val="1"/>
      </rPr>
      <t>55</t>
    </r>
  </si>
  <si>
    <r>
      <rPr>
        <sz val="10"/>
        <rFont val="宋体"/>
        <family val="3"/>
        <charset val="134"/>
      </rPr>
      <t>410-5</t>
    </r>
  </si>
  <si>
    <r>
      <rPr>
        <sz val="10"/>
        <rFont val="宋体"/>
        <family val="3"/>
        <charset val="134"/>
      </rPr>
      <t>上部结构现浇整体化混凝土（含横隔板、绞缝、接缝等）</t>
    </r>
  </si>
  <si>
    <r>
      <rPr>
        <sz val="10"/>
        <rFont val="宋体"/>
        <family val="3"/>
        <charset val="134"/>
      </rPr>
      <t>410-5-4</t>
    </r>
  </si>
  <si>
    <r>
      <rPr>
        <sz val="10"/>
        <rFont val="宋体"/>
        <family val="3"/>
        <charset val="134"/>
      </rPr>
      <t>现浇工型组合梁接缝混凝土</t>
    </r>
  </si>
  <si>
    <r>
      <rPr>
        <sz val="10"/>
        <rFont val="宋体"/>
        <family val="3"/>
        <charset val="134"/>
      </rPr>
      <t>410-5-4-4</t>
    </r>
  </si>
  <si>
    <r>
      <rPr>
        <sz val="10"/>
        <rFont val="宋体"/>
        <family val="3"/>
        <charset val="134"/>
      </rPr>
      <t>C50混凝土</t>
    </r>
  </si>
  <si>
    <r>
      <rPr>
        <sz val="10"/>
        <rFont val="Times New Roman"/>
        <family val="1"/>
      </rPr>
      <t>105.9</t>
    </r>
  </si>
  <si>
    <r>
      <rPr>
        <sz val="10"/>
        <rFont val="宋体"/>
        <family val="3"/>
        <charset val="134"/>
      </rPr>
      <t>410-6</t>
    </r>
  </si>
  <si>
    <r>
      <rPr>
        <sz val="10"/>
        <rFont val="宋体"/>
        <family val="3"/>
        <charset val="134"/>
      </rPr>
      <t>现浇混凝土附属结构</t>
    </r>
  </si>
  <si>
    <r>
      <rPr>
        <sz val="10"/>
        <rFont val="宋体"/>
        <family val="3"/>
        <charset val="134"/>
      </rPr>
      <t>410-6-1</t>
    </r>
  </si>
  <si>
    <r>
      <rPr>
        <sz val="10"/>
        <rFont val="宋体"/>
        <family val="3"/>
        <charset val="134"/>
      </rPr>
      <t>现浇桥面防护墙、路缘带混凝土</t>
    </r>
  </si>
  <si>
    <r>
      <rPr>
        <sz val="10"/>
        <rFont val="宋体"/>
        <family val="3"/>
        <charset val="134"/>
      </rPr>
      <t>410-6-1-3</t>
    </r>
  </si>
  <si>
    <r>
      <rPr>
        <sz val="10"/>
        <rFont val="Times New Roman"/>
        <family val="1"/>
      </rPr>
      <t>65.1</t>
    </r>
  </si>
  <si>
    <r>
      <rPr>
        <sz val="10"/>
        <rFont val="宋体"/>
        <family val="3"/>
        <charset val="134"/>
      </rPr>
      <t>410-6-2</t>
    </r>
  </si>
  <si>
    <r>
      <rPr>
        <sz val="10"/>
        <rFont val="宋体"/>
        <family val="3"/>
        <charset val="134"/>
      </rPr>
      <t>现浇桥头搭板及枕梁混凝土</t>
    </r>
  </si>
  <si>
    <r>
      <rPr>
        <sz val="10"/>
        <rFont val="宋体"/>
        <family val="3"/>
        <charset val="134"/>
      </rPr>
      <t>410-6-2-3</t>
    </r>
  </si>
  <si>
    <r>
      <rPr>
        <sz val="10"/>
        <rFont val="Times New Roman"/>
        <family val="1"/>
      </rPr>
      <t>22</t>
    </r>
  </si>
  <si>
    <r>
      <rPr>
        <sz val="10"/>
        <rFont val="宋体"/>
        <family val="3"/>
        <charset val="134"/>
      </rPr>
      <t>411</t>
    </r>
  </si>
  <si>
    <r>
      <rPr>
        <sz val="10"/>
        <rFont val="宋体"/>
        <family val="3"/>
        <charset val="134"/>
      </rPr>
      <t>预应力混凝土工程</t>
    </r>
  </si>
  <si>
    <r>
      <rPr>
        <sz val="10"/>
        <rFont val="宋体"/>
        <family val="3"/>
        <charset val="134"/>
      </rPr>
      <t>411-5</t>
    </r>
  </si>
  <si>
    <r>
      <rPr>
        <sz val="10"/>
        <rFont val="宋体"/>
        <family val="3"/>
        <charset val="134"/>
      </rPr>
      <t>后张法预应力钢绞线</t>
    </r>
  </si>
  <si>
    <r>
      <rPr>
        <sz val="10"/>
        <rFont val="Times New Roman"/>
        <family val="1"/>
      </rPr>
      <t>6782</t>
    </r>
  </si>
  <si>
    <r>
      <rPr>
        <sz val="10"/>
        <rFont val="宋体"/>
        <family val="3"/>
        <charset val="134"/>
      </rPr>
      <t>411-8</t>
    </r>
  </si>
  <si>
    <r>
      <rPr>
        <sz val="10"/>
        <rFont val="宋体"/>
        <family val="3"/>
        <charset val="134"/>
      </rPr>
      <t>预制预应力混凝土上部结构</t>
    </r>
  </si>
  <si>
    <r>
      <rPr>
        <sz val="10"/>
        <rFont val="宋体"/>
        <family val="3"/>
        <charset val="134"/>
      </rPr>
      <t>411-8-3</t>
    </r>
  </si>
  <si>
    <r>
      <rPr>
        <sz val="10"/>
        <rFont val="宋体"/>
        <family val="3"/>
        <charset val="134"/>
      </rPr>
      <t>预制安装I形梁预应力混凝土</t>
    </r>
  </si>
  <si>
    <r>
      <rPr>
        <sz val="10"/>
        <rFont val="宋体"/>
        <family val="3"/>
        <charset val="134"/>
      </rPr>
      <t>411-8-3-4</t>
    </r>
  </si>
  <si>
    <r>
      <rPr>
        <sz val="10"/>
        <rFont val="Times New Roman"/>
        <family val="1"/>
      </rPr>
      <t>129.6</t>
    </r>
  </si>
  <si>
    <r>
      <rPr>
        <sz val="10"/>
        <rFont val="宋体"/>
        <family val="3"/>
        <charset val="134"/>
      </rPr>
      <t>413</t>
    </r>
  </si>
  <si>
    <r>
      <rPr>
        <sz val="10"/>
        <rFont val="宋体"/>
        <family val="3"/>
        <charset val="134"/>
      </rPr>
      <t>砌石工程</t>
    </r>
  </si>
  <si>
    <r>
      <rPr>
        <sz val="10"/>
        <rFont val="宋体"/>
        <family val="3"/>
        <charset val="134"/>
      </rPr>
      <t>413-1</t>
    </r>
  </si>
  <si>
    <r>
      <rPr>
        <sz val="10"/>
        <rFont val="宋体"/>
        <family val="3"/>
        <charset val="134"/>
      </rPr>
      <t>浆砌片石</t>
    </r>
  </si>
  <si>
    <r>
      <rPr>
        <sz val="10"/>
        <rFont val="宋体"/>
        <family val="3"/>
        <charset val="134"/>
      </rPr>
      <t>413-1-3</t>
    </r>
  </si>
  <si>
    <r>
      <rPr>
        <sz val="10"/>
        <rFont val="宋体"/>
        <family val="3"/>
        <charset val="134"/>
      </rPr>
      <t>M10浆砌片石</t>
    </r>
  </si>
  <si>
    <r>
      <rPr>
        <sz val="10"/>
        <rFont val="Times New Roman"/>
        <family val="1"/>
      </rPr>
      <t>227</t>
    </r>
  </si>
  <si>
    <r>
      <rPr>
        <sz val="10"/>
        <rFont val="宋体"/>
        <family val="3"/>
        <charset val="134"/>
      </rPr>
      <t>413-2</t>
    </r>
  </si>
  <si>
    <r>
      <rPr>
        <sz val="10"/>
        <rFont val="宋体"/>
        <family val="3"/>
        <charset val="134"/>
      </rPr>
      <t>浆砌块石</t>
    </r>
  </si>
  <si>
    <r>
      <rPr>
        <sz val="10"/>
        <rFont val="宋体"/>
        <family val="3"/>
        <charset val="134"/>
      </rPr>
      <t>413-2-3</t>
    </r>
  </si>
  <si>
    <r>
      <rPr>
        <sz val="10"/>
        <rFont val="宋体"/>
        <family val="3"/>
        <charset val="134"/>
      </rPr>
      <t>M10浆砌块石</t>
    </r>
  </si>
  <si>
    <r>
      <rPr>
        <sz val="10"/>
        <rFont val="Times New Roman"/>
        <family val="1"/>
      </rPr>
      <t>97.5</t>
    </r>
  </si>
  <si>
    <r>
      <rPr>
        <sz val="10"/>
        <rFont val="宋体"/>
        <family val="3"/>
        <charset val="134"/>
      </rPr>
      <t>415-3</t>
    </r>
  </si>
  <si>
    <r>
      <rPr>
        <sz val="10"/>
        <rFont val="宋体"/>
        <family val="3"/>
        <charset val="134"/>
      </rPr>
      <t>防水层</t>
    </r>
  </si>
  <si>
    <r>
      <rPr>
        <sz val="10"/>
        <rFont val="宋体"/>
        <family val="3"/>
        <charset val="134"/>
      </rPr>
      <t>415-3-2</t>
    </r>
  </si>
  <si>
    <r>
      <rPr>
        <sz val="10"/>
        <rFont val="宋体"/>
        <family val="3"/>
        <charset val="134"/>
      </rPr>
      <t>铺设防水层</t>
    </r>
  </si>
  <si>
    <r>
      <rPr>
        <sz val="10"/>
        <rFont val="宋体"/>
        <family val="3"/>
        <charset val="134"/>
      </rPr>
      <t>415-3-2-2</t>
    </r>
  </si>
  <si>
    <r>
      <rPr>
        <sz val="10"/>
        <rFont val="宋体"/>
        <family val="3"/>
        <charset val="134"/>
      </rPr>
      <t>防水涂料</t>
    </r>
  </si>
  <si>
    <r>
      <rPr>
        <sz val="10"/>
        <rFont val="Times New Roman"/>
        <family val="1"/>
      </rPr>
      <t>616</t>
    </r>
  </si>
  <si>
    <r>
      <rPr>
        <sz val="10"/>
        <rFont val="宋体"/>
        <family val="3"/>
        <charset val="134"/>
      </rPr>
      <t>415-4</t>
    </r>
  </si>
  <si>
    <r>
      <rPr>
        <sz val="10"/>
        <rFont val="宋体"/>
        <family val="3"/>
        <charset val="134"/>
      </rPr>
      <t>桥面排水</t>
    </r>
  </si>
  <si>
    <r>
      <rPr>
        <sz val="10"/>
        <rFont val="宋体"/>
        <family val="3"/>
        <charset val="134"/>
      </rPr>
      <t>415-4-1</t>
    </r>
  </si>
  <si>
    <r>
      <rPr>
        <sz val="10"/>
        <rFont val="宋体"/>
        <family val="3"/>
        <charset val="134"/>
      </rPr>
      <t>泄水孔</t>
    </r>
  </si>
  <si>
    <r>
      <rPr>
        <sz val="10"/>
        <rFont val="宋体"/>
        <family val="3"/>
        <charset val="134"/>
      </rPr>
      <t>415-4-1-1</t>
    </r>
  </si>
  <si>
    <r>
      <rPr>
        <sz val="10"/>
        <rFont val="Times New Roman"/>
        <family val="1"/>
      </rPr>
      <t>332</t>
    </r>
  </si>
  <si>
    <r>
      <rPr>
        <sz val="10"/>
        <rFont val="宋体"/>
        <family val="3"/>
        <charset val="134"/>
      </rPr>
      <t>416</t>
    </r>
  </si>
  <si>
    <r>
      <rPr>
        <sz val="10"/>
        <rFont val="宋体"/>
        <family val="3"/>
        <charset val="134"/>
      </rPr>
      <t>桥梁支座</t>
    </r>
  </si>
  <si>
    <r>
      <rPr>
        <sz val="10"/>
        <rFont val="宋体"/>
        <family val="3"/>
        <charset val="134"/>
      </rPr>
      <t>416-2</t>
    </r>
  </si>
  <si>
    <r>
      <rPr>
        <sz val="10"/>
        <rFont val="宋体"/>
        <family val="3"/>
        <charset val="134"/>
      </rPr>
      <t>板式橡胶支座</t>
    </r>
  </si>
  <si>
    <r>
      <rPr>
        <sz val="10"/>
        <rFont val="宋体"/>
        <family val="3"/>
        <charset val="134"/>
      </rPr>
      <t>416-2-1</t>
    </r>
  </si>
  <si>
    <r>
      <rPr>
        <sz val="10"/>
        <rFont val="宋体"/>
        <family val="3"/>
        <charset val="134"/>
      </rPr>
      <t>普通板式橡胶支座</t>
    </r>
  </si>
  <si>
    <r>
      <rPr>
        <sz val="10"/>
        <rFont val="宋体"/>
        <family val="3"/>
        <charset val="134"/>
      </rPr>
      <t>dm³</t>
    </r>
  </si>
  <si>
    <r>
      <rPr>
        <sz val="10"/>
        <rFont val="Times New Roman"/>
        <family val="1"/>
      </rPr>
      <t>130.78</t>
    </r>
  </si>
  <si>
    <r>
      <rPr>
        <sz val="10"/>
        <rFont val="宋体"/>
        <family val="3"/>
        <charset val="134"/>
      </rPr>
      <t>416-2-2</t>
    </r>
  </si>
  <si>
    <r>
      <rPr>
        <sz val="10"/>
        <rFont val="宋体"/>
        <family val="3"/>
        <charset val="134"/>
      </rPr>
      <t>四氟滑板式橡胶组合支座</t>
    </r>
  </si>
  <si>
    <r>
      <rPr>
        <sz val="10"/>
        <rFont val="Times New Roman"/>
        <family val="1"/>
      </rPr>
      <t>66.93</t>
    </r>
  </si>
  <si>
    <r>
      <rPr>
        <sz val="10"/>
        <rFont val="宋体"/>
        <family val="3"/>
        <charset val="134"/>
      </rPr>
      <t>417</t>
    </r>
  </si>
  <si>
    <r>
      <rPr>
        <sz val="10"/>
        <rFont val="宋体"/>
        <family val="3"/>
        <charset val="134"/>
      </rPr>
      <t>桥梁接缝和伸缩装置</t>
    </r>
  </si>
  <si>
    <r>
      <rPr>
        <sz val="10"/>
        <rFont val="宋体"/>
        <family val="3"/>
        <charset val="134"/>
      </rPr>
      <t>417-1</t>
    </r>
  </si>
  <si>
    <r>
      <rPr>
        <sz val="10"/>
        <rFont val="宋体"/>
        <family val="3"/>
        <charset val="134"/>
      </rPr>
      <t>模数式伸缩装置</t>
    </r>
  </si>
  <si>
    <r>
      <rPr>
        <sz val="10"/>
        <rFont val="宋体"/>
        <family val="3"/>
        <charset val="134"/>
      </rPr>
      <t>417-1-3</t>
    </r>
  </si>
  <si>
    <r>
      <rPr>
        <sz val="10"/>
        <rFont val="宋体"/>
        <family val="3"/>
        <charset val="134"/>
      </rPr>
      <t>伸缩量80mm</t>
    </r>
  </si>
  <si>
    <r>
      <rPr>
        <sz val="10"/>
        <rFont val="Times New Roman"/>
        <family val="1"/>
      </rPr>
      <t>16</t>
    </r>
  </si>
  <si>
    <r>
      <rPr>
        <sz val="10"/>
        <rFont val="宋体"/>
        <family val="3"/>
        <charset val="134"/>
      </rPr>
      <t>420</t>
    </r>
  </si>
  <si>
    <r>
      <rPr>
        <sz val="10"/>
        <rFont val="宋体"/>
        <family val="3"/>
        <charset val="134"/>
      </rPr>
      <t>盖板涵、箱涵</t>
    </r>
  </si>
  <si>
    <r>
      <rPr>
        <sz val="10"/>
        <rFont val="宋体"/>
        <family val="3"/>
        <charset val="134"/>
      </rPr>
      <t>420-1</t>
    </r>
  </si>
  <si>
    <r>
      <rPr>
        <sz val="10"/>
        <rFont val="宋体"/>
        <family val="3"/>
        <charset val="134"/>
      </rPr>
      <t>基础挖方</t>
    </r>
  </si>
  <si>
    <r>
      <rPr>
        <sz val="10"/>
        <rFont val="宋体"/>
        <family val="3"/>
        <charset val="134"/>
      </rPr>
      <t>420-1-1</t>
    </r>
  </si>
  <si>
    <r>
      <rPr>
        <sz val="10"/>
        <rFont val="Times New Roman"/>
        <family val="1"/>
      </rPr>
      <t>27.81</t>
    </r>
  </si>
  <si>
    <r>
      <rPr>
        <sz val="10"/>
        <rFont val="宋体"/>
        <family val="3"/>
        <charset val="134"/>
      </rPr>
      <t>420-1-2</t>
    </r>
  </si>
  <si>
    <r>
      <rPr>
        <sz val="10"/>
        <rFont val="Times New Roman"/>
        <family val="1"/>
      </rPr>
      <t>127.8</t>
    </r>
  </si>
  <si>
    <r>
      <rPr>
        <sz val="10"/>
        <rFont val="宋体"/>
        <family val="3"/>
        <charset val="134"/>
      </rPr>
      <t>420-2</t>
    </r>
  </si>
  <si>
    <r>
      <rPr>
        <sz val="10"/>
        <rFont val="宋体"/>
        <family val="3"/>
        <charset val="134"/>
      </rPr>
      <t>圬工</t>
    </r>
  </si>
  <si>
    <r>
      <rPr>
        <sz val="10"/>
        <rFont val="宋体"/>
        <family val="3"/>
        <charset val="134"/>
      </rPr>
      <t>420-2-1</t>
    </r>
  </si>
  <si>
    <r>
      <rPr>
        <sz val="10"/>
        <rFont val="宋体"/>
        <family val="3"/>
        <charset val="134"/>
      </rPr>
      <t>砌石基础</t>
    </r>
  </si>
  <si>
    <r>
      <rPr>
        <sz val="10"/>
        <rFont val="宋体"/>
        <family val="3"/>
        <charset val="134"/>
      </rPr>
      <t>420-2-1-3</t>
    </r>
  </si>
  <si>
    <r>
      <rPr>
        <sz val="10"/>
        <rFont val="Times New Roman"/>
        <family val="1"/>
      </rPr>
      <t>18.8</t>
    </r>
  </si>
  <si>
    <r>
      <rPr>
        <sz val="10"/>
        <rFont val="宋体"/>
        <family val="3"/>
        <charset val="134"/>
      </rPr>
      <t>420-2-3</t>
    </r>
  </si>
  <si>
    <r>
      <rPr>
        <sz val="10"/>
        <rFont val="宋体"/>
        <family val="3"/>
        <charset val="134"/>
      </rPr>
      <t>砌石涵台身</t>
    </r>
  </si>
  <si>
    <r>
      <rPr>
        <sz val="10"/>
        <rFont val="宋体"/>
        <family val="3"/>
        <charset val="134"/>
      </rPr>
      <t>420-2-3-3</t>
    </r>
  </si>
  <si>
    <r>
      <rPr>
        <sz val="10"/>
        <rFont val="宋体"/>
        <family val="3"/>
        <charset val="134"/>
      </rPr>
      <t>M10浆砌片（块）石</t>
    </r>
  </si>
  <si>
    <r>
      <rPr>
        <sz val="10"/>
        <rFont val="Times New Roman"/>
        <family val="1"/>
      </rPr>
      <t>18.3</t>
    </r>
  </si>
  <si>
    <r>
      <rPr>
        <sz val="10"/>
        <rFont val="宋体"/>
        <family val="3"/>
        <charset val="134"/>
      </rPr>
      <t>420-2-7</t>
    </r>
  </si>
  <si>
    <r>
      <rPr>
        <sz val="10"/>
        <rFont val="宋体"/>
        <family val="3"/>
        <charset val="134"/>
      </rPr>
      <t>预制安装盖板混凝土</t>
    </r>
  </si>
  <si>
    <r>
      <rPr>
        <sz val="10"/>
        <rFont val="宋体"/>
        <family val="3"/>
        <charset val="134"/>
      </rPr>
      <t>420-2-7-3</t>
    </r>
  </si>
  <si>
    <r>
      <rPr>
        <sz val="10"/>
        <rFont val="Times New Roman"/>
        <family val="1"/>
      </rPr>
      <t>1.6</t>
    </r>
  </si>
  <si>
    <r>
      <rPr>
        <sz val="10"/>
        <rFont val="宋体"/>
        <family val="3"/>
        <charset val="134"/>
      </rPr>
      <t>420-3</t>
    </r>
  </si>
  <si>
    <r>
      <rPr>
        <sz val="10"/>
        <rFont val="宋体"/>
        <family val="3"/>
        <charset val="134"/>
      </rPr>
      <t>420-3-1</t>
    </r>
  </si>
  <si>
    <r>
      <rPr>
        <sz val="10"/>
        <rFont val="Times New Roman"/>
        <family val="1"/>
      </rPr>
      <t>118.1</t>
    </r>
  </si>
  <si>
    <r>
      <rPr>
        <sz val="10"/>
        <rFont val="宋体"/>
        <family val="3"/>
        <charset val="134"/>
      </rPr>
      <t>420-3-2</t>
    </r>
  </si>
  <si>
    <r>
      <rPr>
        <sz val="10"/>
        <rFont val="Times New Roman"/>
        <family val="1"/>
      </rPr>
      <t>222.1</t>
    </r>
  </si>
  <si>
    <r>
      <rPr>
        <sz val="10"/>
        <rFont val="宋体"/>
        <family val="3"/>
        <charset val="134"/>
      </rPr>
      <t>清单  400 章合计</t>
    </r>
  </si>
  <si>
    <r>
      <rPr>
        <sz val="10"/>
        <rFont val="宋体"/>
        <family val="3"/>
        <charset val="134"/>
      </rPr>
      <t>清单   第500章  隧道</t>
    </r>
  </si>
  <si>
    <r>
      <rPr>
        <sz val="10"/>
        <rFont val="宋体"/>
        <family val="3"/>
        <charset val="134"/>
      </rPr>
      <t>501</t>
    </r>
  </si>
  <si>
    <r>
      <rPr>
        <sz val="10"/>
        <rFont val="宋体"/>
        <family val="3"/>
        <charset val="134"/>
      </rPr>
      <t>502</t>
    </r>
  </si>
  <si>
    <r>
      <rPr>
        <sz val="10"/>
        <rFont val="宋体"/>
        <family val="3"/>
        <charset val="134"/>
      </rPr>
      <t>洞口与明洞工程</t>
    </r>
  </si>
  <si>
    <r>
      <rPr>
        <sz val="10"/>
        <rFont val="宋体"/>
        <family val="3"/>
        <charset val="134"/>
      </rPr>
      <t>502-1</t>
    </r>
  </si>
  <si>
    <r>
      <rPr>
        <sz val="10"/>
        <rFont val="宋体"/>
        <family val="3"/>
        <charset val="134"/>
      </rPr>
      <t>洞口、明洞开挖</t>
    </r>
  </si>
  <si>
    <r>
      <rPr>
        <sz val="10"/>
        <rFont val="宋体"/>
        <family val="3"/>
        <charset val="134"/>
      </rPr>
      <t>502-1-1</t>
    </r>
  </si>
  <si>
    <r>
      <rPr>
        <sz val="10"/>
        <rFont val="宋体"/>
        <family val="3"/>
        <charset val="134"/>
      </rPr>
      <t>土方</t>
    </r>
  </si>
  <si>
    <r>
      <rPr>
        <sz val="10"/>
        <rFont val="宋体"/>
        <family val="3"/>
        <charset val="134"/>
      </rPr>
      <t>502-1-2</t>
    </r>
  </si>
  <si>
    <r>
      <rPr>
        <sz val="10"/>
        <rFont val="宋体"/>
        <family val="3"/>
        <charset val="134"/>
      </rPr>
      <t>石方</t>
    </r>
  </si>
  <si>
    <r>
      <rPr>
        <sz val="10"/>
        <rFont val="Times New Roman"/>
        <family val="1"/>
      </rPr>
      <t>2897.1</t>
    </r>
  </si>
  <si>
    <r>
      <rPr>
        <sz val="10"/>
        <rFont val="宋体"/>
        <family val="3"/>
        <charset val="134"/>
      </rPr>
      <t>502-2</t>
    </r>
  </si>
  <si>
    <r>
      <rPr>
        <sz val="10"/>
        <rFont val="宋体"/>
        <family val="3"/>
        <charset val="134"/>
      </rPr>
      <t>502-3</t>
    </r>
  </si>
  <si>
    <r>
      <rPr>
        <sz val="10"/>
        <rFont val="宋体"/>
        <family val="3"/>
        <charset val="134"/>
      </rPr>
      <t>防水与排水</t>
    </r>
  </si>
  <si>
    <r>
      <rPr>
        <sz val="10"/>
        <rFont val="宋体"/>
        <family val="3"/>
        <charset val="134"/>
      </rPr>
      <t>502-3-1</t>
    </r>
  </si>
  <si>
    <r>
      <rPr>
        <sz val="10"/>
        <rFont val="宋体"/>
        <family val="3"/>
        <charset val="134"/>
      </rPr>
      <t>金属材料</t>
    </r>
  </si>
  <si>
    <r>
      <rPr>
        <sz val="10"/>
        <rFont val="宋体"/>
        <family val="3"/>
        <charset val="134"/>
      </rPr>
      <t>502-3-1-1</t>
    </r>
  </si>
  <si>
    <r>
      <rPr>
        <sz val="10"/>
        <rFont val="Times New Roman"/>
        <family val="1"/>
      </rPr>
      <t>207.2</t>
    </r>
  </si>
  <si>
    <r>
      <rPr>
        <sz val="10"/>
        <rFont val="宋体"/>
        <family val="3"/>
        <charset val="134"/>
      </rPr>
      <t>502-3-1-2</t>
    </r>
  </si>
  <si>
    <r>
      <rPr>
        <sz val="10"/>
        <rFont val="Times New Roman"/>
        <family val="1"/>
      </rPr>
      <t>1052.4</t>
    </r>
  </si>
  <si>
    <r>
      <rPr>
        <sz val="10"/>
        <rFont val="宋体"/>
        <family val="3"/>
        <charset val="134"/>
      </rPr>
      <t>502-3-2</t>
    </r>
  </si>
  <si>
    <r>
      <rPr>
        <sz val="10"/>
        <rFont val="宋体"/>
        <family val="3"/>
        <charset val="134"/>
      </rPr>
      <t>石砌截水沟、排水沟</t>
    </r>
  </si>
  <si>
    <r>
      <rPr>
        <sz val="10"/>
        <rFont val="宋体"/>
        <family val="3"/>
        <charset val="134"/>
      </rPr>
      <t>502-3-2-1</t>
    </r>
  </si>
  <si>
    <r>
      <rPr>
        <sz val="10"/>
        <rFont val="宋体"/>
        <family val="3"/>
        <charset val="134"/>
      </rPr>
      <t>M5浆砌片石</t>
    </r>
  </si>
  <si>
    <r>
      <rPr>
        <sz val="10"/>
        <rFont val="宋体"/>
        <family val="3"/>
        <charset val="134"/>
      </rPr>
      <t>502-3-2-2</t>
    </r>
  </si>
  <si>
    <r>
      <rPr>
        <sz val="10"/>
        <rFont val="宋体"/>
        <family val="3"/>
        <charset val="134"/>
      </rPr>
      <t>M7.5浆砌片石</t>
    </r>
  </si>
  <si>
    <r>
      <rPr>
        <sz val="10"/>
        <rFont val="Times New Roman"/>
        <family val="1"/>
      </rPr>
      <t>240.9</t>
    </r>
  </si>
  <si>
    <r>
      <rPr>
        <sz val="10"/>
        <rFont val="宋体"/>
        <family val="3"/>
        <charset val="134"/>
      </rPr>
      <t>502-3-3</t>
    </r>
  </si>
  <si>
    <r>
      <rPr>
        <sz val="10"/>
        <rFont val="宋体"/>
        <family val="3"/>
        <charset val="134"/>
      </rPr>
      <t>现浇混凝土沟槽</t>
    </r>
  </si>
  <si>
    <r>
      <rPr>
        <sz val="10"/>
        <rFont val="宋体"/>
        <family val="3"/>
        <charset val="134"/>
      </rPr>
      <t>502-3-3-4</t>
    </r>
  </si>
  <si>
    <r>
      <rPr>
        <sz val="10"/>
        <rFont val="Times New Roman"/>
        <family val="1"/>
      </rPr>
      <t>4</t>
    </r>
  </si>
  <si>
    <r>
      <rPr>
        <sz val="10"/>
        <rFont val="宋体"/>
        <family val="3"/>
        <charset val="134"/>
      </rPr>
      <t>502-3-5</t>
    </r>
  </si>
  <si>
    <r>
      <rPr>
        <sz val="10"/>
        <rFont val="宋体"/>
        <family val="3"/>
        <charset val="134"/>
      </rPr>
      <t>预制安装混凝土沟槽盖板</t>
    </r>
  </si>
  <si>
    <r>
      <rPr>
        <sz val="10"/>
        <rFont val="宋体"/>
        <family val="3"/>
        <charset val="134"/>
      </rPr>
      <t>502-3-5-2</t>
    </r>
  </si>
  <si>
    <r>
      <rPr>
        <sz val="10"/>
        <rFont val="Times New Roman"/>
        <family val="1"/>
      </rPr>
      <t>2.3</t>
    </r>
  </si>
  <si>
    <r>
      <rPr>
        <sz val="10"/>
        <rFont val="宋体"/>
        <family val="3"/>
        <charset val="134"/>
      </rPr>
      <t>502-3-6</t>
    </r>
  </si>
  <si>
    <r>
      <rPr>
        <sz val="10"/>
        <rFont val="宋体"/>
        <family val="3"/>
        <charset val="134"/>
      </rPr>
      <t>土工材料</t>
    </r>
  </si>
  <si>
    <r>
      <rPr>
        <sz val="10"/>
        <rFont val="宋体"/>
        <family val="3"/>
        <charset val="134"/>
      </rPr>
      <t>502-3-6-1</t>
    </r>
  </si>
  <si>
    <r>
      <rPr>
        <sz val="10"/>
        <rFont val="宋体"/>
        <family val="3"/>
        <charset val="134"/>
      </rPr>
      <t>土工布</t>
    </r>
  </si>
  <si>
    <r>
      <rPr>
        <sz val="10"/>
        <rFont val="Times New Roman"/>
        <family val="1"/>
      </rPr>
      <t>691</t>
    </r>
  </si>
  <si>
    <r>
      <rPr>
        <sz val="10"/>
        <rFont val="宋体"/>
        <family val="3"/>
        <charset val="134"/>
      </rPr>
      <t>502-3-6-3</t>
    </r>
  </si>
  <si>
    <r>
      <rPr>
        <sz val="10"/>
        <rFont val="宋体"/>
        <family val="3"/>
        <charset val="134"/>
      </rPr>
      <t>PVC防水板</t>
    </r>
  </si>
  <si>
    <r>
      <rPr>
        <sz val="10"/>
        <rFont val="Times New Roman"/>
        <family val="1"/>
      </rPr>
      <t>346</t>
    </r>
  </si>
  <si>
    <r>
      <rPr>
        <sz val="10"/>
        <rFont val="Times New Roman"/>
        <family val="1"/>
      </rPr>
      <t>50.3</t>
    </r>
  </si>
  <si>
    <r>
      <rPr>
        <sz val="10"/>
        <rFont val="宋体"/>
        <family val="3"/>
        <charset val="134"/>
      </rPr>
      <t>502-4</t>
    </r>
  </si>
  <si>
    <r>
      <rPr>
        <sz val="10"/>
        <rFont val="宋体"/>
        <family val="3"/>
        <charset val="134"/>
      </rPr>
      <t>洞口防护</t>
    </r>
  </si>
  <si>
    <r>
      <rPr>
        <sz val="10"/>
        <rFont val="宋体"/>
        <family val="3"/>
        <charset val="134"/>
      </rPr>
      <t>502-4-1</t>
    </r>
  </si>
  <si>
    <r>
      <rPr>
        <sz val="10"/>
        <rFont val="宋体"/>
        <family val="3"/>
        <charset val="134"/>
      </rPr>
      <t>502-4-1-1</t>
    </r>
  </si>
  <si>
    <r>
      <rPr>
        <sz val="10"/>
        <rFont val="宋体"/>
        <family val="3"/>
        <charset val="134"/>
      </rPr>
      <t>502-4-1-2</t>
    </r>
  </si>
  <si>
    <r>
      <rPr>
        <sz val="10"/>
        <rFont val="Times New Roman"/>
        <family val="1"/>
      </rPr>
      <t>7018</t>
    </r>
  </si>
  <si>
    <r>
      <rPr>
        <sz val="10"/>
        <rFont val="宋体"/>
        <family val="3"/>
        <charset val="134"/>
      </rPr>
      <t>502-4-1-5</t>
    </r>
  </si>
  <si>
    <r>
      <rPr>
        <sz val="10"/>
        <rFont val="宋体"/>
        <family val="3"/>
        <charset val="134"/>
      </rPr>
      <t>铁丝网</t>
    </r>
  </si>
  <si>
    <r>
      <rPr>
        <sz val="10"/>
        <rFont val="Times New Roman"/>
        <family val="1"/>
      </rPr>
      <t>1880</t>
    </r>
  </si>
  <si>
    <r>
      <rPr>
        <sz val="10"/>
        <rFont val="宋体"/>
        <family val="3"/>
        <charset val="134"/>
      </rPr>
      <t>502-4-1-6</t>
    </r>
  </si>
  <si>
    <r>
      <rPr>
        <sz val="10"/>
        <rFont val="Times New Roman"/>
        <family val="1"/>
      </rPr>
      <t>3867</t>
    </r>
  </si>
  <si>
    <r>
      <rPr>
        <sz val="10"/>
        <rFont val="宋体"/>
        <family val="3"/>
        <charset val="134"/>
      </rPr>
      <t>502-4-3</t>
    </r>
  </si>
  <si>
    <r>
      <rPr>
        <sz val="10"/>
        <rFont val="宋体"/>
        <family val="3"/>
        <charset val="134"/>
      </rPr>
      <t>现浇混凝土护坡</t>
    </r>
  </si>
  <si>
    <r>
      <rPr>
        <sz val="10"/>
        <rFont val="宋体"/>
        <family val="3"/>
        <charset val="134"/>
      </rPr>
      <t>502-4-3-4</t>
    </r>
  </si>
  <si>
    <r>
      <rPr>
        <sz val="10"/>
        <rFont val="Times New Roman"/>
        <family val="1"/>
      </rPr>
      <t>32.64</t>
    </r>
  </si>
  <si>
    <r>
      <rPr>
        <sz val="10"/>
        <rFont val="宋体"/>
        <family val="3"/>
        <charset val="134"/>
      </rPr>
      <t>502-5</t>
    </r>
  </si>
  <si>
    <r>
      <rPr>
        <sz val="10"/>
        <rFont val="宋体"/>
        <family val="3"/>
        <charset val="134"/>
      </rPr>
      <t>洞门建筑</t>
    </r>
  </si>
  <si>
    <r>
      <rPr>
        <sz val="10"/>
        <rFont val="宋体"/>
        <family val="3"/>
        <charset val="134"/>
      </rPr>
      <t>502-5-1</t>
    </r>
  </si>
  <si>
    <r>
      <rPr>
        <sz val="10"/>
        <rFont val="宋体"/>
        <family val="3"/>
        <charset val="134"/>
      </rPr>
      <t>502-5-1-1</t>
    </r>
  </si>
  <si>
    <r>
      <rPr>
        <sz val="10"/>
        <rFont val="宋体"/>
        <family val="3"/>
        <charset val="134"/>
      </rPr>
      <t>502-5-1-2</t>
    </r>
  </si>
  <si>
    <r>
      <rPr>
        <sz val="10"/>
        <rFont val="Times New Roman"/>
        <family val="1"/>
      </rPr>
      <t>510.72</t>
    </r>
  </si>
  <si>
    <r>
      <rPr>
        <sz val="10"/>
        <rFont val="宋体"/>
        <family val="3"/>
        <charset val="134"/>
      </rPr>
      <t>502-5-4</t>
    </r>
  </si>
  <si>
    <r>
      <rPr>
        <sz val="10"/>
        <rFont val="宋体"/>
        <family val="3"/>
        <charset val="134"/>
      </rPr>
      <t>现浇混凝土洞门墙</t>
    </r>
  </si>
  <si>
    <r>
      <rPr>
        <sz val="10"/>
        <rFont val="宋体"/>
        <family val="3"/>
        <charset val="134"/>
      </rPr>
      <t>502-5-4-3</t>
    </r>
  </si>
  <si>
    <r>
      <rPr>
        <sz val="10"/>
        <rFont val="宋体"/>
        <family val="3"/>
        <charset val="134"/>
      </rPr>
      <t>C20混凝土</t>
    </r>
  </si>
  <si>
    <r>
      <rPr>
        <sz val="10"/>
        <rFont val="Times New Roman"/>
        <family val="1"/>
      </rPr>
      <t>413.14</t>
    </r>
  </si>
  <si>
    <r>
      <rPr>
        <sz val="10"/>
        <rFont val="宋体"/>
        <family val="3"/>
        <charset val="134"/>
      </rPr>
      <t>502-5-4-4</t>
    </r>
  </si>
  <si>
    <r>
      <rPr>
        <sz val="10"/>
        <rFont val="Times New Roman"/>
        <family val="1"/>
      </rPr>
      <t>195.3</t>
    </r>
  </si>
  <si>
    <r>
      <rPr>
        <sz val="10"/>
        <rFont val="宋体"/>
        <family val="3"/>
        <charset val="134"/>
      </rPr>
      <t>502-5-5</t>
    </r>
  </si>
  <si>
    <r>
      <rPr>
        <sz val="10"/>
        <rFont val="宋体"/>
        <family val="3"/>
        <charset val="134"/>
      </rPr>
      <t>洞门墙装修</t>
    </r>
  </si>
  <si>
    <r>
      <rPr>
        <sz val="10"/>
        <rFont val="宋体"/>
        <family val="3"/>
        <charset val="134"/>
      </rPr>
      <t>502-5-5-5</t>
    </r>
  </si>
  <si>
    <r>
      <rPr>
        <sz val="10"/>
        <rFont val="宋体"/>
        <family val="3"/>
        <charset val="134"/>
      </rPr>
      <t>涂料</t>
    </r>
  </si>
  <si>
    <r>
      <rPr>
        <sz val="10"/>
        <rFont val="Times New Roman"/>
        <family val="1"/>
      </rPr>
      <t>4813.4</t>
    </r>
  </si>
  <si>
    <r>
      <rPr>
        <sz val="10"/>
        <rFont val="宋体"/>
        <family val="3"/>
        <charset val="134"/>
      </rPr>
      <t>502-5-6</t>
    </r>
  </si>
  <si>
    <r>
      <rPr>
        <sz val="10"/>
        <rFont val="宋体"/>
        <family val="3"/>
        <charset val="134"/>
      </rPr>
      <t>隧道铭牌</t>
    </r>
  </si>
  <si>
    <r>
      <rPr>
        <sz val="10"/>
        <rFont val="宋体"/>
        <family val="3"/>
        <charset val="134"/>
      </rPr>
      <t>502-5-6-1</t>
    </r>
  </si>
  <si>
    <r>
      <rPr>
        <sz val="10"/>
        <rFont val="宋体"/>
        <family val="3"/>
        <charset val="134"/>
      </rPr>
      <t>彩色不锈钢金属字</t>
    </r>
  </si>
  <si>
    <r>
      <rPr>
        <sz val="10"/>
        <rFont val="宋体"/>
        <family val="3"/>
        <charset val="134"/>
      </rPr>
      <t>个</t>
    </r>
  </si>
  <si>
    <r>
      <rPr>
        <sz val="10"/>
        <rFont val="Times New Roman"/>
        <family val="1"/>
      </rPr>
      <t>10</t>
    </r>
  </si>
  <si>
    <r>
      <rPr>
        <sz val="10"/>
        <rFont val="宋体"/>
        <family val="3"/>
        <charset val="134"/>
      </rPr>
      <t>502-6</t>
    </r>
  </si>
  <si>
    <r>
      <rPr>
        <sz val="10"/>
        <rFont val="宋体"/>
        <family val="3"/>
        <charset val="134"/>
      </rPr>
      <t>明洞衬砌</t>
    </r>
  </si>
  <si>
    <r>
      <rPr>
        <sz val="10"/>
        <rFont val="宋体"/>
        <family val="3"/>
        <charset val="134"/>
      </rPr>
      <t>502-6-1</t>
    </r>
  </si>
  <si>
    <r>
      <rPr>
        <sz val="10"/>
        <rFont val="宋体"/>
        <family val="3"/>
        <charset val="134"/>
      </rPr>
      <t>502-6-1-1</t>
    </r>
  </si>
  <si>
    <r>
      <rPr>
        <sz val="10"/>
        <rFont val="Times New Roman"/>
        <family val="1"/>
      </rPr>
      <t>3304</t>
    </r>
  </si>
  <si>
    <r>
      <rPr>
        <sz val="10"/>
        <rFont val="宋体"/>
        <family val="3"/>
        <charset val="134"/>
      </rPr>
      <t>502-6-1-2</t>
    </r>
  </si>
  <si>
    <r>
      <rPr>
        <sz val="10"/>
        <rFont val="Times New Roman"/>
        <family val="1"/>
      </rPr>
      <t>23072.84</t>
    </r>
  </si>
  <si>
    <r>
      <rPr>
        <sz val="10"/>
        <rFont val="宋体"/>
        <family val="3"/>
        <charset val="134"/>
      </rPr>
      <t>502-6-1-4</t>
    </r>
  </si>
  <si>
    <r>
      <rPr>
        <sz val="10"/>
        <rFont val="宋体"/>
        <family val="3"/>
        <charset val="134"/>
      </rPr>
      <t>型钢</t>
    </r>
  </si>
  <si>
    <r>
      <rPr>
        <sz val="10"/>
        <rFont val="Times New Roman"/>
        <family val="1"/>
      </rPr>
      <t>3545.8</t>
    </r>
  </si>
  <si>
    <r>
      <rPr>
        <sz val="10"/>
        <rFont val="宋体"/>
        <family val="3"/>
        <charset val="134"/>
      </rPr>
      <t>502-6-3</t>
    </r>
  </si>
  <si>
    <r>
      <rPr>
        <sz val="10"/>
        <rFont val="宋体"/>
        <family val="3"/>
        <charset val="134"/>
      </rPr>
      <t>现浇混凝土</t>
    </r>
  </si>
  <si>
    <r>
      <rPr>
        <sz val="10"/>
        <rFont val="宋体"/>
        <family val="3"/>
        <charset val="134"/>
      </rPr>
      <t>502-6-3-7</t>
    </r>
  </si>
  <si>
    <r>
      <rPr>
        <sz val="10"/>
        <rFont val="Times New Roman"/>
        <family val="1"/>
      </rPr>
      <t>22.94</t>
    </r>
  </si>
  <si>
    <r>
      <rPr>
        <sz val="10"/>
        <rFont val="宋体"/>
        <family val="3"/>
        <charset val="134"/>
      </rPr>
      <t>502-6-3-8</t>
    </r>
  </si>
  <si>
    <r>
      <rPr>
        <sz val="10"/>
        <rFont val="Times New Roman"/>
        <family val="1"/>
      </rPr>
      <t>117.2</t>
    </r>
  </si>
  <si>
    <r>
      <rPr>
        <sz val="10"/>
        <rFont val="宋体"/>
        <family val="3"/>
        <charset val="134"/>
      </rPr>
      <t>502-6-3-11</t>
    </r>
  </si>
  <si>
    <r>
      <rPr>
        <sz val="10"/>
        <rFont val="宋体"/>
        <family val="3"/>
        <charset val="134"/>
      </rPr>
      <t>C30防水混凝土</t>
    </r>
  </si>
  <si>
    <r>
      <rPr>
        <sz val="10"/>
        <rFont val="Times New Roman"/>
        <family val="1"/>
      </rPr>
      <t>186.06</t>
    </r>
  </si>
  <si>
    <r>
      <rPr>
        <sz val="10"/>
        <rFont val="宋体"/>
        <family val="3"/>
        <charset val="134"/>
      </rPr>
      <t>502-8</t>
    </r>
  </si>
  <si>
    <r>
      <rPr>
        <sz val="10"/>
        <rFont val="宋体"/>
        <family val="3"/>
        <charset val="134"/>
      </rPr>
      <t>洞顶回填</t>
    </r>
  </si>
  <si>
    <r>
      <rPr>
        <sz val="10"/>
        <rFont val="宋体"/>
        <family val="3"/>
        <charset val="134"/>
      </rPr>
      <t>502-8-1</t>
    </r>
  </si>
  <si>
    <r>
      <rPr>
        <sz val="10"/>
        <rFont val="宋体"/>
        <family val="3"/>
        <charset val="134"/>
      </rPr>
      <t>502-8-1-7</t>
    </r>
  </si>
  <si>
    <r>
      <rPr>
        <sz val="10"/>
        <rFont val="宋体"/>
        <family val="3"/>
        <charset val="134"/>
      </rPr>
      <t>黏土隔水层</t>
    </r>
  </si>
  <si>
    <r>
      <rPr>
        <sz val="10"/>
        <rFont val="宋体"/>
        <family val="3"/>
        <charset val="134"/>
      </rPr>
      <t>502-8-2</t>
    </r>
  </si>
  <si>
    <r>
      <rPr>
        <sz val="10"/>
        <rFont val="宋体"/>
        <family val="3"/>
        <charset val="134"/>
      </rPr>
      <t>回填</t>
    </r>
  </si>
  <si>
    <r>
      <rPr>
        <sz val="10"/>
        <rFont val="宋体"/>
        <family val="3"/>
        <charset val="134"/>
      </rPr>
      <t>502-8-2-8</t>
    </r>
  </si>
  <si>
    <r>
      <rPr>
        <sz val="10"/>
        <rFont val="宋体"/>
        <family val="3"/>
        <charset val="134"/>
      </rPr>
      <t>填碎石土</t>
    </r>
  </si>
  <si>
    <r>
      <rPr>
        <sz val="10"/>
        <rFont val="Times New Roman"/>
        <family val="1"/>
      </rPr>
      <t>389.6</t>
    </r>
  </si>
  <si>
    <r>
      <rPr>
        <sz val="10"/>
        <rFont val="宋体"/>
        <family val="3"/>
        <charset val="134"/>
      </rPr>
      <t>503</t>
    </r>
  </si>
  <si>
    <r>
      <rPr>
        <sz val="10"/>
        <rFont val="宋体"/>
        <family val="3"/>
        <charset val="134"/>
      </rPr>
      <t>洞身开挖</t>
    </r>
  </si>
  <si>
    <r>
      <rPr>
        <sz val="10"/>
        <rFont val="宋体"/>
        <family val="3"/>
        <charset val="134"/>
      </rPr>
      <t>503-1</t>
    </r>
  </si>
  <si>
    <r>
      <rPr>
        <sz val="10"/>
        <rFont val="宋体"/>
        <family val="3"/>
        <charset val="134"/>
      </rPr>
      <t>503-1-1</t>
    </r>
  </si>
  <si>
    <r>
      <rPr>
        <sz val="10"/>
        <rFont val="宋体"/>
        <family val="3"/>
        <charset val="134"/>
      </rPr>
      <t>独立式隧道洞身开挖</t>
    </r>
  </si>
  <si>
    <r>
      <rPr>
        <sz val="10"/>
        <rFont val="宋体"/>
        <family val="3"/>
        <charset val="134"/>
      </rPr>
      <t>503-1-1-1</t>
    </r>
  </si>
  <si>
    <r>
      <rPr>
        <sz val="10"/>
        <rFont val="Times New Roman"/>
        <family val="1"/>
      </rPr>
      <t>2420.7</t>
    </r>
  </si>
  <si>
    <r>
      <rPr>
        <sz val="10"/>
        <rFont val="宋体"/>
        <family val="3"/>
        <charset val="134"/>
      </rPr>
      <t>503-1-1-2</t>
    </r>
  </si>
  <si>
    <r>
      <rPr>
        <sz val="10"/>
        <rFont val="Times New Roman"/>
        <family val="1"/>
      </rPr>
      <t>12527</t>
    </r>
  </si>
  <si>
    <r>
      <rPr>
        <sz val="10"/>
        <rFont val="宋体"/>
        <family val="3"/>
        <charset val="134"/>
      </rPr>
      <t>503-1-6</t>
    </r>
  </si>
  <si>
    <r>
      <rPr>
        <sz val="10"/>
        <rFont val="宋体"/>
        <family val="3"/>
        <charset val="134"/>
      </rPr>
      <t>弃渣超运</t>
    </r>
  </si>
  <si>
    <r>
      <rPr>
        <sz val="10"/>
        <rFont val="宋体"/>
        <family val="3"/>
        <charset val="134"/>
      </rPr>
      <t>m³∙km</t>
    </r>
  </si>
  <si>
    <r>
      <rPr>
        <sz val="10"/>
        <rFont val="Times New Roman"/>
        <family val="1"/>
      </rPr>
      <t>14947.7</t>
    </r>
  </si>
  <si>
    <r>
      <rPr>
        <sz val="10"/>
        <rFont val="宋体"/>
        <family val="3"/>
        <charset val="134"/>
      </rPr>
      <t>503-2</t>
    </r>
  </si>
  <si>
    <r>
      <rPr>
        <sz val="10"/>
        <rFont val="宋体"/>
        <family val="3"/>
        <charset val="134"/>
      </rPr>
      <t>洞身支护</t>
    </r>
  </si>
  <si>
    <r>
      <rPr>
        <sz val="10"/>
        <rFont val="宋体"/>
        <family val="3"/>
        <charset val="134"/>
      </rPr>
      <t>503-2-1</t>
    </r>
  </si>
  <si>
    <r>
      <rPr>
        <sz val="10"/>
        <rFont val="宋体"/>
        <family val="3"/>
        <charset val="134"/>
      </rPr>
      <t>管棚</t>
    </r>
  </si>
  <si>
    <r>
      <rPr>
        <sz val="10"/>
        <rFont val="宋体"/>
        <family val="3"/>
        <charset val="134"/>
      </rPr>
      <t>503-2-1-7</t>
    </r>
  </si>
  <si>
    <r>
      <rPr>
        <sz val="10"/>
        <rFont val="宋体"/>
        <family val="3"/>
        <charset val="134"/>
      </rPr>
      <t>φ108mm×6mm</t>
    </r>
  </si>
  <si>
    <r>
      <rPr>
        <sz val="10"/>
        <rFont val="Times New Roman"/>
        <family val="1"/>
      </rPr>
      <t>1536</t>
    </r>
  </si>
  <si>
    <r>
      <rPr>
        <sz val="10"/>
        <rFont val="宋体"/>
        <family val="3"/>
        <charset val="134"/>
      </rPr>
      <t>503-2-2</t>
    </r>
  </si>
  <si>
    <r>
      <rPr>
        <sz val="10"/>
        <rFont val="宋体"/>
        <family val="3"/>
        <charset val="134"/>
      </rPr>
      <t>孔口管</t>
    </r>
  </si>
  <si>
    <r>
      <rPr>
        <sz val="10"/>
        <rFont val="宋体"/>
        <family val="3"/>
        <charset val="134"/>
      </rPr>
      <t>503-2-2-19</t>
    </r>
  </si>
  <si>
    <r>
      <rPr>
        <sz val="10"/>
        <rFont val="宋体"/>
        <family val="3"/>
        <charset val="134"/>
      </rPr>
      <t>φ140mm×8mm</t>
    </r>
  </si>
  <si>
    <r>
      <rPr>
        <sz val="10"/>
        <rFont val="Times New Roman"/>
        <family val="1"/>
      </rPr>
      <t>128</t>
    </r>
  </si>
  <si>
    <r>
      <rPr>
        <sz val="10"/>
        <rFont val="宋体"/>
        <family val="3"/>
        <charset val="134"/>
      </rPr>
      <t>503-2-3</t>
    </r>
  </si>
  <si>
    <r>
      <rPr>
        <sz val="10"/>
        <rFont val="宋体"/>
        <family val="3"/>
        <charset val="134"/>
      </rPr>
      <t>小导管</t>
    </r>
  </si>
  <si>
    <r>
      <rPr>
        <sz val="10"/>
        <rFont val="宋体"/>
        <family val="3"/>
        <charset val="134"/>
      </rPr>
      <t>503-2-3-2</t>
    </r>
  </si>
  <si>
    <r>
      <rPr>
        <sz val="10"/>
        <rFont val="宋体"/>
        <family val="3"/>
        <charset val="134"/>
      </rPr>
      <t>φ42mm×4mm</t>
    </r>
  </si>
  <si>
    <r>
      <rPr>
        <sz val="10"/>
        <rFont val="Times New Roman"/>
        <family val="1"/>
      </rPr>
      <t>1800</t>
    </r>
  </si>
  <si>
    <r>
      <rPr>
        <sz val="10"/>
        <rFont val="宋体"/>
        <family val="3"/>
        <charset val="134"/>
      </rPr>
      <t>503-2-4</t>
    </r>
  </si>
  <si>
    <r>
      <rPr>
        <sz val="10"/>
        <rFont val="宋体"/>
        <family val="3"/>
        <charset val="134"/>
      </rPr>
      <t>钢支撑</t>
    </r>
  </si>
  <si>
    <r>
      <rPr>
        <sz val="10"/>
        <rFont val="宋体"/>
        <family val="3"/>
        <charset val="134"/>
      </rPr>
      <t>503-2-4-1</t>
    </r>
  </si>
  <si>
    <r>
      <rPr>
        <sz val="10"/>
        <rFont val="宋体"/>
        <family val="3"/>
        <charset val="134"/>
      </rPr>
      <t>钢筋格栅钢架</t>
    </r>
  </si>
  <si>
    <r>
      <rPr>
        <sz val="10"/>
        <rFont val="Times New Roman"/>
        <family val="1"/>
      </rPr>
      <t>18571.2</t>
    </r>
  </si>
  <si>
    <r>
      <rPr>
        <sz val="10"/>
        <rFont val="宋体"/>
        <family val="3"/>
        <charset val="134"/>
      </rPr>
      <t>503-2-4-2</t>
    </r>
  </si>
  <si>
    <r>
      <rPr>
        <sz val="10"/>
        <rFont val="宋体"/>
        <family val="3"/>
        <charset val="134"/>
      </rPr>
      <t>型钢钢架</t>
    </r>
  </si>
  <si>
    <r>
      <rPr>
        <sz val="10"/>
        <rFont val="Times New Roman"/>
        <family val="1"/>
      </rPr>
      <t>36427</t>
    </r>
  </si>
  <si>
    <r>
      <rPr>
        <sz val="10"/>
        <rFont val="宋体"/>
        <family val="3"/>
        <charset val="134"/>
      </rPr>
      <t>503-2-5</t>
    </r>
  </si>
  <si>
    <r>
      <rPr>
        <sz val="10"/>
        <rFont val="宋体"/>
        <family val="3"/>
        <charset val="134"/>
      </rPr>
      <t>砂浆锚杆</t>
    </r>
  </si>
  <si>
    <r>
      <rPr>
        <sz val="10"/>
        <rFont val="宋体"/>
        <family val="3"/>
        <charset val="134"/>
      </rPr>
      <t>503-2-5-3</t>
    </r>
  </si>
  <si>
    <r>
      <rPr>
        <sz val="10"/>
        <rFont val="宋体"/>
        <family val="3"/>
        <charset val="134"/>
      </rPr>
      <t>φ22mm</t>
    </r>
  </si>
  <si>
    <r>
      <rPr>
        <sz val="10"/>
        <rFont val="Times New Roman"/>
        <family val="1"/>
      </rPr>
      <t>4091.12</t>
    </r>
  </si>
  <si>
    <r>
      <rPr>
        <sz val="10"/>
        <rFont val="宋体"/>
        <family val="3"/>
        <charset val="134"/>
      </rPr>
      <t>503-2-11</t>
    </r>
  </si>
  <si>
    <r>
      <rPr>
        <sz val="10"/>
        <rFont val="宋体"/>
        <family val="3"/>
        <charset val="134"/>
      </rPr>
      <t>金属网</t>
    </r>
  </si>
  <si>
    <r>
      <rPr>
        <sz val="10"/>
        <rFont val="宋体"/>
        <family val="3"/>
        <charset val="134"/>
      </rPr>
      <t>503-2-11-1</t>
    </r>
  </si>
  <si>
    <r>
      <rPr>
        <sz val="10"/>
        <rFont val="宋体"/>
        <family val="3"/>
        <charset val="134"/>
      </rPr>
      <t>钢筋网</t>
    </r>
  </si>
  <si>
    <r>
      <rPr>
        <sz val="10"/>
        <rFont val="Times New Roman"/>
        <family val="1"/>
      </rPr>
      <t>6734</t>
    </r>
  </si>
  <si>
    <r>
      <rPr>
        <sz val="10"/>
        <rFont val="宋体"/>
        <family val="3"/>
        <charset val="134"/>
      </rPr>
      <t>503-2-12</t>
    </r>
  </si>
  <si>
    <r>
      <rPr>
        <sz val="10"/>
        <rFont val="宋体"/>
        <family val="3"/>
        <charset val="134"/>
      </rPr>
      <t>喷射混凝土</t>
    </r>
  </si>
  <si>
    <r>
      <rPr>
        <sz val="10"/>
        <rFont val="宋体"/>
        <family val="3"/>
        <charset val="134"/>
      </rPr>
      <t>503-2-12-2</t>
    </r>
  </si>
  <si>
    <r>
      <rPr>
        <sz val="10"/>
        <rFont val="Times New Roman"/>
        <family val="1"/>
      </rPr>
      <t>890.34</t>
    </r>
  </si>
  <si>
    <r>
      <rPr>
        <sz val="10"/>
        <rFont val="宋体"/>
        <family val="3"/>
        <charset val="134"/>
      </rPr>
      <t>504</t>
    </r>
  </si>
  <si>
    <r>
      <rPr>
        <sz val="10"/>
        <rFont val="宋体"/>
        <family val="3"/>
        <charset val="134"/>
      </rPr>
      <t>洞身衬砌</t>
    </r>
  </si>
  <si>
    <r>
      <rPr>
        <sz val="10"/>
        <rFont val="宋体"/>
        <family val="3"/>
        <charset val="134"/>
      </rPr>
      <t>504-1</t>
    </r>
  </si>
  <si>
    <r>
      <rPr>
        <sz val="10"/>
        <rFont val="宋体"/>
        <family val="3"/>
        <charset val="134"/>
      </rPr>
      <t>504-1-1</t>
    </r>
  </si>
  <si>
    <r>
      <rPr>
        <sz val="10"/>
        <rFont val="宋体"/>
        <family val="3"/>
        <charset val="134"/>
      </rPr>
      <t>504-1-1-1</t>
    </r>
  </si>
  <si>
    <r>
      <rPr>
        <sz val="10"/>
        <rFont val="Times New Roman"/>
        <family val="1"/>
      </rPr>
      <t>1372</t>
    </r>
  </si>
  <si>
    <r>
      <rPr>
        <sz val="10"/>
        <rFont val="宋体"/>
        <family val="3"/>
        <charset val="134"/>
      </rPr>
      <t>504-1-1-2</t>
    </r>
  </si>
  <si>
    <r>
      <rPr>
        <sz val="10"/>
        <rFont val="Times New Roman"/>
        <family val="1"/>
      </rPr>
      <t>32303</t>
    </r>
  </si>
  <si>
    <r>
      <rPr>
        <sz val="10"/>
        <rFont val="宋体"/>
        <family val="3"/>
        <charset val="134"/>
      </rPr>
      <t>504-1-3</t>
    </r>
  </si>
  <si>
    <r>
      <rPr>
        <sz val="10"/>
        <rFont val="宋体"/>
        <family val="3"/>
        <charset val="134"/>
      </rPr>
      <t>现浇混凝土衬砌</t>
    </r>
  </si>
  <si>
    <r>
      <rPr>
        <sz val="10"/>
        <rFont val="宋体"/>
        <family val="3"/>
        <charset val="134"/>
      </rPr>
      <t>504-1-3-6</t>
    </r>
  </si>
  <si>
    <r>
      <rPr>
        <sz val="10"/>
        <rFont val="Times New Roman"/>
        <family val="1"/>
      </rPr>
      <t>1488.62</t>
    </r>
  </si>
  <si>
    <r>
      <rPr>
        <sz val="10"/>
        <rFont val="宋体"/>
        <family val="3"/>
        <charset val="134"/>
      </rPr>
      <t>504-2</t>
    </r>
  </si>
  <si>
    <r>
      <rPr>
        <sz val="10"/>
        <rFont val="宋体"/>
        <family val="3"/>
        <charset val="134"/>
      </rPr>
      <t>仰拱、铺底混凝土</t>
    </r>
  </si>
  <si>
    <r>
      <rPr>
        <sz val="10"/>
        <rFont val="宋体"/>
        <family val="3"/>
        <charset val="134"/>
      </rPr>
      <t>504-2-1</t>
    </r>
  </si>
  <si>
    <r>
      <rPr>
        <sz val="10"/>
        <rFont val="宋体"/>
        <family val="3"/>
        <charset val="134"/>
      </rPr>
      <t>现浇混凝土仰拱</t>
    </r>
  </si>
  <si>
    <r>
      <rPr>
        <sz val="10"/>
        <rFont val="宋体"/>
        <family val="3"/>
        <charset val="134"/>
      </rPr>
      <t>504-2-1-8</t>
    </r>
  </si>
  <si>
    <r>
      <rPr>
        <sz val="10"/>
        <rFont val="Times New Roman"/>
        <family val="1"/>
      </rPr>
      <t>398.56</t>
    </r>
  </si>
  <si>
    <r>
      <rPr>
        <sz val="10"/>
        <rFont val="宋体"/>
        <family val="3"/>
        <charset val="134"/>
      </rPr>
      <t>504-2-2</t>
    </r>
  </si>
  <si>
    <r>
      <rPr>
        <sz val="10"/>
        <rFont val="宋体"/>
        <family val="3"/>
        <charset val="134"/>
      </rPr>
      <t>现浇混凝土仰拱回填</t>
    </r>
  </si>
  <si>
    <r>
      <rPr>
        <sz val="10"/>
        <rFont val="宋体"/>
        <family val="3"/>
        <charset val="134"/>
      </rPr>
      <t>504-2-2-1</t>
    </r>
  </si>
  <si>
    <r>
      <rPr>
        <sz val="10"/>
        <rFont val="宋体"/>
        <family val="3"/>
        <charset val="134"/>
      </rPr>
      <t>C10片石混凝土</t>
    </r>
  </si>
  <si>
    <r>
      <rPr>
        <sz val="10"/>
        <rFont val="宋体"/>
        <family val="3"/>
        <charset val="134"/>
      </rPr>
      <t>504-2-2-2</t>
    </r>
  </si>
  <si>
    <r>
      <rPr>
        <sz val="10"/>
        <rFont val="Times New Roman"/>
        <family val="1"/>
      </rPr>
      <t>569.1</t>
    </r>
  </si>
  <si>
    <r>
      <rPr>
        <sz val="10"/>
        <rFont val="宋体"/>
        <family val="3"/>
        <charset val="134"/>
      </rPr>
      <t>504-3</t>
    </r>
  </si>
  <si>
    <r>
      <rPr>
        <sz val="10"/>
        <rFont val="宋体"/>
        <family val="3"/>
        <charset val="134"/>
      </rPr>
      <t>边沟、电缆沟混凝土</t>
    </r>
  </si>
  <si>
    <r>
      <rPr>
        <sz val="10"/>
        <rFont val="宋体"/>
        <family val="3"/>
        <charset val="134"/>
      </rPr>
      <t>504-3-1</t>
    </r>
  </si>
  <si>
    <r>
      <rPr>
        <sz val="10"/>
        <rFont val="宋体"/>
        <family val="3"/>
        <charset val="134"/>
      </rPr>
      <t>504-3-1-3</t>
    </r>
  </si>
  <si>
    <r>
      <rPr>
        <sz val="10"/>
        <rFont val="Times New Roman"/>
        <family val="1"/>
      </rPr>
      <t>256</t>
    </r>
  </si>
  <si>
    <r>
      <rPr>
        <sz val="10"/>
        <rFont val="宋体"/>
        <family val="3"/>
        <charset val="134"/>
      </rPr>
      <t>504-3-3</t>
    </r>
  </si>
  <si>
    <r>
      <rPr>
        <sz val="10"/>
        <rFont val="宋体"/>
        <family val="3"/>
        <charset val="134"/>
      </rPr>
      <t>504-3-3-2</t>
    </r>
  </si>
  <si>
    <r>
      <rPr>
        <sz val="10"/>
        <rFont val="Times New Roman"/>
        <family val="1"/>
      </rPr>
      <t>51.7</t>
    </r>
  </si>
  <si>
    <r>
      <rPr>
        <sz val="10"/>
        <rFont val="宋体"/>
        <family val="3"/>
        <charset val="134"/>
      </rPr>
      <t>504-3-4</t>
    </r>
  </si>
  <si>
    <r>
      <rPr>
        <sz val="10"/>
        <rFont val="宋体"/>
        <family val="3"/>
        <charset val="134"/>
      </rPr>
      <t>504-3-4-1</t>
    </r>
  </si>
  <si>
    <r>
      <rPr>
        <sz val="10"/>
        <rFont val="Times New Roman"/>
        <family val="1"/>
      </rPr>
      <t>3818.8</t>
    </r>
  </si>
  <si>
    <r>
      <rPr>
        <sz val="10"/>
        <rFont val="宋体"/>
        <family val="3"/>
        <charset val="134"/>
      </rPr>
      <t>504-3-4-2</t>
    </r>
  </si>
  <si>
    <r>
      <rPr>
        <sz val="10"/>
        <rFont val="Times New Roman"/>
        <family val="1"/>
      </rPr>
      <t>18332.6</t>
    </r>
  </si>
  <si>
    <r>
      <rPr>
        <sz val="10"/>
        <rFont val="宋体"/>
        <family val="3"/>
        <charset val="134"/>
      </rPr>
      <t>504-3-5</t>
    </r>
  </si>
  <si>
    <r>
      <rPr>
        <sz val="10"/>
        <rFont val="宋体"/>
        <family val="3"/>
        <charset val="134"/>
      </rPr>
      <t>铸铁盖板</t>
    </r>
  </si>
  <si>
    <r>
      <rPr>
        <sz val="10"/>
        <rFont val="Times New Roman"/>
        <family val="1"/>
      </rPr>
      <t>1323</t>
    </r>
  </si>
  <si>
    <r>
      <rPr>
        <sz val="10"/>
        <rFont val="宋体"/>
        <family val="3"/>
        <charset val="134"/>
      </rPr>
      <t>504-4</t>
    </r>
  </si>
  <si>
    <r>
      <rPr>
        <sz val="10"/>
        <rFont val="宋体"/>
        <family val="3"/>
        <charset val="134"/>
      </rPr>
      <t>洞内路面</t>
    </r>
  </si>
  <si>
    <r>
      <rPr>
        <sz val="10"/>
        <rFont val="宋体"/>
        <family val="3"/>
        <charset val="134"/>
      </rPr>
      <t>504-4-1</t>
    </r>
  </si>
  <si>
    <r>
      <rPr>
        <sz val="10"/>
        <rFont val="宋体"/>
        <family val="3"/>
        <charset val="134"/>
      </rPr>
      <t>504-4-1-1</t>
    </r>
  </si>
  <si>
    <r>
      <rPr>
        <sz val="10"/>
        <rFont val="Times New Roman"/>
        <family val="1"/>
      </rPr>
      <t>3552.34</t>
    </r>
  </si>
  <si>
    <r>
      <rPr>
        <sz val="10"/>
        <rFont val="宋体"/>
        <family val="3"/>
        <charset val="134"/>
      </rPr>
      <t>504-4-1-2</t>
    </r>
  </si>
  <si>
    <r>
      <rPr>
        <sz val="10"/>
        <rFont val="Times New Roman"/>
        <family val="1"/>
      </rPr>
      <t>427.4</t>
    </r>
  </si>
  <si>
    <r>
      <rPr>
        <sz val="10"/>
        <rFont val="宋体"/>
        <family val="3"/>
        <charset val="134"/>
      </rPr>
      <t>504-4-1-3</t>
    </r>
  </si>
  <si>
    <r>
      <rPr>
        <sz val="10"/>
        <rFont val="宋体"/>
        <family val="3"/>
        <charset val="134"/>
      </rPr>
      <t>带肋钢筋（KL400）</t>
    </r>
  </si>
  <si>
    <r>
      <rPr>
        <sz val="10"/>
        <rFont val="宋体"/>
        <family val="3"/>
        <charset val="134"/>
      </rPr>
      <t>504-4-2</t>
    </r>
  </si>
  <si>
    <r>
      <rPr>
        <sz val="10"/>
        <rFont val="宋体"/>
        <family val="3"/>
        <charset val="134"/>
      </rPr>
      <t>504-4-2-1</t>
    </r>
  </si>
  <si>
    <r>
      <rPr>
        <sz val="10"/>
        <rFont val="Times New Roman"/>
        <family val="1"/>
      </rPr>
      <t>207.9</t>
    </r>
  </si>
  <si>
    <r>
      <rPr>
        <sz val="10"/>
        <rFont val="宋体"/>
        <family val="3"/>
        <charset val="134"/>
      </rPr>
      <t>504-4-2-4</t>
    </r>
  </si>
  <si>
    <r>
      <rPr>
        <sz val="10"/>
        <rFont val="宋体"/>
        <family val="3"/>
        <charset val="134"/>
      </rPr>
      <t>C35混凝土</t>
    </r>
  </si>
  <si>
    <r>
      <rPr>
        <sz val="10"/>
        <rFont val="Times New Roman"/>
        <family val="1"/>
      </rPr>
      <t>344.84</t>
    </r>
  </si>
  <si>
    <r>
      <rPr>
        <sz val="10"/>
        <rFont val="宋体"/>
        <family val="3"/>
        <charset val="134"/>
      </rPr>
      <t>505</t>
    </r>
  </si>
  <si>
    <r>
      <rPr>
        <sz val="10"/>
        <rFont val="宋体"/>
        <family val="3"/>
        <charset val="134"/>
      </rPr>
      <t>505-1</t>
    </r>
  </si>
  <si>
    <r>
      <rPr>
        <sz val="10"/>
        <rFont val="宋体"/>
        <family val="3"/>
        <charset val="134"/>
      </rPr>
      <t>505-1-2</t>
    </r>
  </si>
  <si>
    <r>
      <rPr>
        <sz val="10"/>
        <rFont val="宋体"/>
        <family val="3"/>
        <charset val="134"/>
      </rPr>
      <t>土工布包裹合成塑料排水管</t>
    </r>
  </si>
  <si>
    <r>
      <rPr>
        <sz val="10"/>
        <rFont val="宋体"/>
        <family val="3"/>
        <charset val="134"/>
      </rPr>
      <t>505-1-2-8</t>
    </r>
  </si>
  <si>
    <r>
      <rPr>
        <sz val="10"/>
        <rFont val="宋体"/>
        <family val="3"/>
        <charset val="134"/>
      </rPr>
      <t>DN50mmHDPE管</t>
    </r>
  </si>
  <si>
    <r>
      <rPr>
        <sz val="10"/>
        <rFont val="Times New Roman"/>
        <family val="1"/>
      </rPr>
      <t>534</t>
    </r>
  </si>
  <si>
    <r>
      <rPr>
        <sz val="10"/>
        <rFont val="宋体"/>
        <family val="3"/>
        <charset val="134"/>
      </rPr>
      <t>505-1-2-12</t>
    </r>
  </si>
  <si>
    <r>
      <rPr>
        <sz val="10"/>
        <rFont val="宋体"/>
        <family val="3"/>
        <charset val="134"/>
      </rPr>
      <t>DN100mmHDPE管</t>
    </r>
  </si>
  <si>
    <r>
      <rPr>
        <sz val="10"/>
        <rFont val="Times New Roman"/>
        <family val="1"/>
      </rPr>
      <t>388</t>
    </r>
  </si>
  <si>
    <r>
      <rPr>
        <sz val="10"/>
        <rFont val="宋体"/>
        <family val="3"/>
        <charset val="134"/>
      </rPr>
      <t>505-1-2-20</t>
    </r>
  </si>
  <si>
    <r>
      <rPr>
        <sz val="10"/>
        <rFont val="宋体"/>
        <family val="3"/>
        <charset val="134"/>
      </rPr>
      <t>φ50mm软式透水管</t>
    </r>
  </si>
  <si>
    <r>
      <rPr>
        <sz val="10"/>
        <rFont val="Times New Roman"/>
        <family val="1"/>
      </rPr>
      <t>704.38</t>
    </r>
  </si>
  <si>
    <r>
      <rPr>
        <sz val="10"/>
        <rFont val="宋体"/>
        <family val="3"/>
        <charset val="134"/>
      </rPr>
      <t>505-1-2-24</t>
    </r>
  </si>
  <si>
    <r>
      <rPr>
        <sz val="10"/>
        <rFont val="宋体"/>
        <family val="3"/>
        <charset val="134"/>
      </rPr>
      <t>φ50mm塑料盲沟</t>
    </r>
  </si>
  <si>
    <r>
      <rPr>
        <sz val="10"/>
        <rFont val="Times New Roman"/>
        <family val="1"/>
      </rPr>
      <t>356</t>
    </r>
  </si>
  <si>
    <r>
      <rPr>
        <sz val="10"/>
        <rFont val="宋体"/>
        <family val="3"/>
        <charset val="134"/>
      </rPr>
      <t>505-1-2-30</t>
    </r>
  </si>
  <si>
    <r>
      <rPr>
        <sz val="10"/>
        <rFont val="宋体"/>
        <family val="3"/>
        <charset val="134"/>
      </rPr>
      <t>100mm×40mm塑料盲沟</t>
    </r>
  </si>
  <si>
    <r>
      <rPr>
        <sz val="10"/>
        <rFont val="Times New Roman"/>
        <family val="1"/>
      </rPr>
      <t>465.6</t>
    </r>
  </si>
  <si>
    <r>
      <rPr>
        <sz val="10"/>
        <rFont val="宋体"/>
        <family val="3"/>
        <charset val="134"/>
      </rPr>
      <t>505-1-3</t>
    </r>
  </si>
  <si>
    <r>
      <rPr>
        <sz val="10"/>
        <rFont val="宋体"/>
        <family val="3"/>
        <charset val="134"/>
      </rPr>
      <t>合成塑料排水管</t>
    </r>
  </si>
  <si>
    <r>
      <rPr>
        <sz val="10"/>
        <rFont val="宋体"/>
        <family val="3"/>
        <charset val="134"/>
      </rPr>
      <t>505-1-3-9</t>
    </r>
  </si>
  <si>
    <r>
      <rPr>
        <sz val="10"/>
        <rFont val="宋体"/>
        <family val="3"/>
        <charset val="134"/>
      </rPr>
      <t>DN100mmPVC-U管</t>
    </r>
  </si>
  <si>
    <r>
      <rPr>
        <sz val="10"/>
        <rFont val="Times New Roman"/>
        <family val="1"/>
      </rPr>
      <t>53</t>
    </r>
  </si>
  <si>
    <r>
      <rPr>
        <sz val="10"/>
        <rFont val="宋体"/>
        <family val="3"/>
        <charset val="134"/>
      </rPr>
      <t>505-1-4</t>
    </r>
  </si>
  <si>
    <r>
      <rPr>
        <sz val="10"/>
        <rFont val="宋体"/>
        <family val="3"/>
        <charset val="134"/>
      </rPr>
      <t>505-1-4-1</t>
    </r>
  </si>
  <si>
    <r>
      <rPr>
        <sz val="10"/>
        <rFont val="Times New Roman"/>
        <family val="1"/>
      </rPr>
      <t>4121.76</t>
    </r>
  </si>
  <si>
    <r>
      <rPr>
        <sz val="10"/>
        <rFont val="宋体"/>
        <family val="3"/>
        <charset val="134"/>
      </rPr>
      <t>505-1-5</t>
    </r>
  </si>
  <si>
    <r>
      <rPr>
        <sz val="10"/>
        <rFont val="宋体"/>
        <family val="3"/>
        <charset val="134"/>
      </rPr>
      <t>防水板</t>
    </r>
  </si>
  <si>
    <r>
      <rPr>
        <sz val="10"/>
        <rFont val="宋体"/>
        <family val="3"/>
        <charset val="134"/>
      </rPr>
      <t>505-1-5-1</t>
    </r>
  </si>
  <si>
    <r>
      <rPr>
        <sz val="10"/>
        <rFont val="宋体"/>
        <family val="3"/>
        <charset val="134"/>
      </rPr>
      <t>505-1-6</t>
    </r>
  </si>
  <si>
    <r>
      <rPr>
        <sz val="10"/>
        <rFont val="宋体"/>
        <family val="3"/>
        <charset val="134"/>
      </rPr>
      <t>止水带</t>
    </r>
  </si>
  <si>
    <r>
      <rPr>
        <sz val="10"/>
        <rFont val="宋体"/>
        <family val="3"/>
        <charset val="134"/>
      </rPr>
      <t>505-1-6-1</t>
    </r>
  </si>
  <si>
    <r>
      <rPr>
        <sz val="10"/>
        <rFont val="宋体"/>
        <family val="3"/>
        <charset val="134"/>
      </rPr>
      <t>中埋式橡胶止水带</t>
    </r>
  </si>
  <si>
    <r>
      <rPr>
        <sz val="10"/>
        <rFont val="Times New Roman"/>
        <family val="1"/>
      </rPr>
      <t>134</t>
    </r>
  </si>
  <si>
    <r>
      <rPr>
        <sz val="10"/>
        <rFont val="宋体"/>
        <family val="3"/>
        <charset val="134"/>
      </rPr>
      <t>505-1-6-4</t>
    </r>
  </si>
  <si>
    <r>
      <rPr>
        <sz val="10"/>
        <rFont val="宋体"/>
        <family val="3"/>
        <charset val="134"/>
      </rPr>
      <t>背贴式止水带</t>
    </r>
  </si>
  <si>
    <r>
      <rPr>
        <sz val="10"/>
        <rFont val="Times New Roman"/>
        <family val="1"/>
      </rPr>
      <t>480</t>
    </r>
  </si>
  <si>
    <r>
      <rPr>
        <sz val="10"/>
        <rFont val="宋体"/>
        <family val="3"/>
        <charset val="134"/>
      </rPr>
      <t>505-1-7</t>
    </r>
  </si>
  <si>
    <r>
      <rPr>
        <sz val="10"/>
        <rFont val="宋体"/>
        <family val="3"/>
        <charset val="134"/>
      </rPr>
      <t>止水条</t>
    </r>
  </si>
  <si>
    <r>
      <rPr>
        <sz val="10"/>
        <rFont val="宋体"/>
        <family val="3"/>
        <charset val="134"/>
      </rPr>
      <t>505-1-7-2</t>
    </r>
  </si>
  <si>
    <r>
      <rPr>
        <sz val="10"/>
        <rFont val="宋体"/>
        <family val="3"/>
        <charset val="134"/>
      </rPr>
      <t>注浆管遇水膨胀止水条</t>
    </r>
  </si>
  <si>
    <r>
      <rPr>
        <sz val="10"/>
        <rFont val="Times New Roman"/>
        <family val="1"/>
      </rPr>
      <t>322</t>
    </r>
  </si>
  <si>
    <r>
      <rPr>
        <sz val="10"/>
        <rFont val="宋体"/>
        <family val="3"/>
        <charset val="134"/>
      </rPr>
      <t>506</t>
    </r>
  </si>
  <si>
    <r>
      <rPr>
        <sz val="10"/>
        <rFont val="宋体"/>
        <family val="3"/>
        <charset val="134"/>
      </rPr>
      <t>洞内防火涂料和装饰工程</t>
    </r>
  </si>
  <si>
    <r>
      <rPr>
        <sz val="10"/>
        <rFont val="宋体"/>
        <family val="3"/>
        <charset val="134"/>
      </rPr>
      <t>506-1</t>
    </r>
  </si>
  <si>
    <r>
      <rPr>
        <sz val="10"/>
        <rFont val="宋体"/>
        <family val="3"/>
        <charset val="134"/>
      </rPr>
      <t>洞内防火涂料</t>
    </r>
  </si>
  <si>
    <r>
      <rPr>
        <sz val="10"/>
        <rFont val="宋体"/>
        <family val="3"/>
        <charset val="134"/>
      </rPr>
      <t>506-1-1</t>
    </r>
  </si>
  <si>
    <r>
      <rPr>
        <sz val="10"/>
        <rFont val="宋体"/>
        <family val="3"/>
        <charset val="134"/>
      </rPr>
      <t>喷涂防火涂料</t>
    </r>
  </si>
  <si>
    <r>
      <rPr>
        <sz val="10"/>
        <rFont val="宋体"/>
        <family val="3"/>
        <charset val="134"/>
      </rPr>
      <t>506-1-1-2</t>
    </r>
  </si>
  <si>
    <r>
      <rPr>
        <sz val="10"/>
        <rFont val="宋体"/>
        <family val="3"/>
        <charset val="134"/>
      </rPr>
      <t>防火涂料，厚10～15mm（不含10mm，含15mm）</t>
    </r>
  </si>
  <si>
    <r>
      <rPr>
        <sz val="10"/>
        <rFont val="Times New Roman"/>
        <family val="1"/>
      </rPr>
      <t>3661.4</t>
    </r>
  </si>
  <si>
    <r>
      <rPr>
        <sz val="10"/>
        <rFont val="宋体"/>
        <family val="3"/>
        <charset val="134"/>
      </rPr>
      <t>506-2</t>
    </r>
  </si>
  <si>
    <r>
      <rPr>
        <sz val="10"/>
        <rFont val="宋体"/>
        <family val="3"/>
        <charset val="134"/>
      </rPr>
      <t>洞内装饰工程</t>
    </r>
  </si>
  <si>
    <r>
      <rPr>
        <sz val="10"/>
        <rFont val="宋体"/>
        <family val="3"/>
        <charset val="134"/>
      </rPr>
      <t>506-2-2</t>
    </r>
  </si>
  <si>
    <r>
      <rPr>
        <sz val="10"/>
        <rFont val="宋体"/>
        <family val="3"/>
        <charset val="134"/>
      </rPr>
      <t>喷涂混凝土专用漆</t>
    </r>
  </si>
  <si>
    <r>
      <rPr>
        <sz val="10"/>
        <rFont val="Times New Roman"/>
        <family val="1"/>
      </rPr>
      <t>4813</t>
    </r>
  </si>
  <si>
    <r>
      <rPr>
        <sz val="10"/>
        <rFont val="宋体"/>
        <family val="3"/>
        <charset val="134"/>
      </rPr>
      <t>508</t>
    </r>
  </si>
  <si>
    <r>
      <rPr>
        <sz val="10"/>
        <rFont val="宋体"/>
        <family val="3"/>
        <charset val="134"/>
      </rPr>
      <t>监控量测</t>
    </r>
  </si>
  <si>
    <r>
      <rPr>
        <sz val="10"/>
        <rFont val="宋体"/>
        <family val="3"/>
        <charset val="134"/>
      </rPr>
      <t>508-1</t>
    </r>
  </si>
  <si>
    <r>
      <rPr>
        <sz val="10"/>
        <rFont val="宋体"/>
        <family val="3"/>
        <charset val="134"/>
      </rPr>
      <t>508-1-1</t>
    </r>
  </si>
  <si>
    <r>
      <rPr>
        <sz val="10"/>
        <rFont val="宋体"/>
        <family val="3"/>
        <charset val="134"/>
      </rPr>
      <t>必测项目</t>
    </r>
  </si>
  <si>
    <r>
      <rPr>
        <sz val="10"/>
        <rFont val="宋体"/>
        <family val="3"/>
        <charset val="134"/>
      </rPr>
      <t>总额</t>
    </r>
  </si>
  <si>
    <r>
      <rPr>
        <sz val="10"/>
        <rFont val="宋体"/>
        <family val="3"/>
        <charset val="134"/>
      </rPr>
      <t>508-1-2</t>
    </r>
  </si>
  <si>
    <r>
      <rPr>
        <sz val="10"/>
        <rFont val="宋体"/>
        <family val="3"/>
        <charset val="134"/>
      </rPr>
      <t>选测项目</t>
    </r>
  </si>
  <si>
    <r>
      <rPr>
        <sz val="10"/>
        <rFont val="宋体"/>
        <family val="3"/>
        <charset val="134"/>
      </rPr>
      <t>509</t>
    </r>
  </si>
  <si>
    <r>
      <rPr>
        <sz val="10"/>
        <rFont val="宋体"/>
        <family val="3"/>
        <charset val="134"/>
      </rPr>
      <t>特殊地质地段的施工与地质预报</t>
    </r>
  </si>
  <si>
    <r>
      <rPr>
        <sz val="10"/>
        <rFont val="宋体"/>
        <family val="3"/>
        <charset val="134"/>
      </rPr>
      <t>509-1</t>
    </r>
  </si>
  <si>
    <r>
      <rPr>
        <sz val="10"/>
        <rFont val="宋体"/>
        <family val="3"/>
        <charset val="134"/>
      </rPr>
      <t>常规地质法</t>
    </r>
  </si>
  <si>
    <r>
      <rPr>
        <sz val="10"/>
        <rFont val="宋体"/>
        <family val="3"/>
        <charset val="134"/>
      </rPr>
      <t>509-1-2</t>
    </r>
  </si>
  <si>
    <r>
      <rPr>
        <sz val="10"/>
        <rFont val="宋体"/>
        <family val="3"/>
        <charset val="134"/>
      </rPr>
      <t>钻孔</t>
    </r>
  </si>
  <si>
    <r>
      <rPr>
        <sz val="10"/>
        <rFont val="宋体"/>
        <family val="3"/>
        <charset val="134"/>
      </rPr>
      <t>510</t>
    </r>
  </si>
  <si>
    <r>
      <rPr>
        <sz val="10"/>
        <rFont val="宋体"/>
        <family val="3"/>
        <charset val="134"/>
      </rPr>
      <t>洞内机电设施预埋件和消防设施</t>
    </r>
  </si>
  <si>
    <r>
      <rPr>
        <sz val="10"/>
        <rFont val="宋体"/>
        <family val="3"/>
        <charset val="134"/>
      </rPr>
      <t>510-1</t>
    </r>
  </si>
  <si>
    <r>
      <rPr>
        <sz val="10"/>
        <rFont val="宋体"/>
        <family val="3"/>
        <charset val="134"/>
      </rPr>
      <t>预埋件</t>
    </r>
  </si>
  <si>
    <r>
      <rPr>
        <sz val="10"/>
        <rFont val="Times New Roman"/>
        <family val="1"/>
      </rPr>
      <t>3401.12</t>
    </r>
  </si>
  <si>
    <r>
      <rPr>
        <sz val="10"/>
        <rFont val="宋体"/>
        <family val="3"/>
        <charset val="134"/>
      </rPr>
      <t>清单  500 章合计</t>
    </r>
  </si>
  <si>
    <r>
      <rPr>
        <sz val="10"/>
        <rFont val="宋体"/>
        <family val="3"/>
        <charset val="134"/>
      </rPr>
      <t>清单   第600章  安全设施及预埋管线工程</t>
    </r>
  </si>
  <si>
    <r>
      <rPr>
        <sz val="10"/>
        <rFont val="宋体"/>
        <family val="3"/>
        <charset val="134"/>
      </rPr>
      <t>601</t>
    </r>
  </si>
  <si>
    <r>
      <rPr>
        <sz val="10"/>
        <rFont val="宋体"/>
        <family val="3"/>
        <charset val="134"/>
      </rPr>
      <t>602</t>
    </r>
  </si>
  <si>
    <r>
      <rPr>
        <sz val="10"/>
        <rFont val="宋体"/>
        <family val="3"/>
        <charset val="134"/>
      </rPr>
      <t>护栏</t>
    </r>
  </si>
  <si>
    <r>
      <rPr>
        <sz val="10"/>
        <rFont val="宋体"/>
        <family val="3"/>
        <charset val="134"/>
      </rPr>
      <t>602-1</t>
    </r>
  </si>
  <si>
    <r>
      <rPr>
        <sz val="10"/>
        <rFont val="宋体"/>
        <family val="3"/>
        <charset val="134"/>
      </rPr>
      <t>混凝土护栏（护墙、立柱）</t>
    </r>
  </si>
  <si>
    <r>
      <rPr>
        <sz val="10"/>
        <rFont val="宋体"/>
        <family val="3"/>
        <charset val="134"/>
      </rPr>
      <t>602-1-2</t>
    </r>
  </si>
  <si>
    <r>
      <rPr>
        <sz val="10"/>
        <rFont val="宋体"/>
        <family val="3"/>
        <charset val="134"/>
      </rPr>
      <t>现浇钢筋混凝土护栏</t>
    </r>
  </si>
  <si>
    <r>
      <rPr>
        <sz val="10"/>
        <rFont val="宋体"/>
        <family val="3"/>
        <charset val="134"/>
      </rPr>
      <t>602-1-2-3</t>
    </r>
  </si>
  <si>
    <r>
      <rPr>
        <sz val="10"/>
        <rFont val="Times New Roman"/>
        <family val="1"/>
      </rPr>
      <t>40.25</t>
    </r>
  </si>
  <si>
    <r>
      <rPr>
        <sz val="10"/>
        <rFont val="宋体"/>
        <family val="3"/>
        <charset val="134"/>
      </rPr>
      <t>604</t>
    </r>
  </si>
  <si>
    <r>
      <rPr>
        <sz val="10"/>
        <rFont val="宋体"/>
        <family val="3"/>
        <charset val="134"/>
      </rPr>
      <t>道路交通标志</t>
    </r>
  </si>
  <si>
    <r>
      <rPr>
        <sz val="10"/>
        <rFont val="宋体"/>
        <family val="3"/>
        <charset val="134"/>
      </rPr>
      <t>604-1</t>
    </r>
  </si>
  <si>
    <r>
      <rPr>
        <sz val="10"/>
        <rFont val="宋体"/>
        <family val="3"/>
        <charset val="134"/>
      </rPr>
      <t>单柱式交通标志</t>
    </r>
  </si>
  <si>
    <r>
      <rPr>
        <sz val="10"/>
        <rFont val="宋体"/>
        <family val="3"/>
        <charset val="134"/>
      </rPr>
      <t>604-1-1</t>
    </r>
  </si>
  <si>
    <r>
      <rPr>
        <sz val="10"/>
        <rFont val="宋体"/>
        <family val="3"/>
        <charset val="134"/>
      </rPr>
      <t>混凝土基础</t>
    </r>
  </si>
  <si>
    <r>
      <rPr>
        <sz val="10"/>
        <rFont val="宋体"/>
        <family val="3"/>
        <charset val="134"/>
      </rPr>
      <t>604-1-1-3</t>
    </r>
  </si>
  <si>
    <r>
      <rPr>
        <sz val="10"/>
        <rFont val="Times New Roman"/>
        <family val="1"/>
      </rPr>
      <t>9.56</t>
    </r>
  </si>
  <si>
    <r>
      <rPr>
        <sz val="10"/>
        <rFont val="宋体"/>
        <family val="3"/>
        <charset val="134"/>
      </rPr>
      <t>604-1-2</t>
    </r>
  </si>
  <si>
    <r>
      <rPr>
        <sz val="10"/>
        <rFont val="宋体"/>
        <family val="3"/>
        <charset val="134"/>
      </rPr>
      <t>立柱</t>
    </r>
  </si>
  <si>
    <r>
      <rPr>
        <sz val="10"/>
        <rFont val="宋体"/>
        <family val="3"/>
        <charset val="134"/>
      </rPr>
      <t>604-1-2-1</t>
    </r>
  </si>
  <si>
    <r>
      <rPr>
        <sz val="10"/>
        <rFont val="宋体"/>
        <family val="3"/>
        <charset val="134"/>
      </rPr>
      <t>镀锌无缝钢管</t>
    </r>
  </si>
  <si>
    <r>
      <rPr>
        <sz val="10"/>
        <rFont val="Times New Roman"/>
        <family val="1"/>
      </rPr>
      <t>211.6</t>
    </r>
  </si>
  <si>
    <r>
      <rPr>
        <sz val="10"/>
        <rFont val="宋体"/>
        <family val="3"/>
        <charset val="134"/>
      </rPr>
      <t>604-1-3</t>
    </r>
  </si>
  <si>
    <r>
      <rPr>
        <sz val="10"/>
        <rFont val="宋体"/>
        <family val="3"/>
        <charset val="134"/>
      </rPr>
      <t>标志牌板面</t>
    </r>
  </si>
  <si>
    <r>
      <rPr>
        <sz val="10"/>
        <rFont val="宋体"/>
        <family val="3"/>
        <charset val="134"/>
      </rPr>
      <t>604-1-3-3</t>
    </r>
  </si>
  <si>
    <r>
      <rPr>
        <sz val="10"/>
        <rFont val="宋体"/>
        <family val="3"/>
        <charset val="134"/>
      </rPr>
      <t>三级反光膜铝合金面板</t>
    </r>
  </si>
  <si>
    <r>
      <rPr>
        <sz val="10"/>
        <rFont val="Times New Roman"/>
        <family val="1"/>
      </rPr>
      <t>7.97</t>
    </r>
  </si>
  <si>
    <r>
      <rPr>
        <sz val="10"/>
        <rFont val="宋体"/>
        <family val="3"/>
        <charset val="134"/>
      </rPr>
      <t>604-7</t>
    </r>
  </si>
  <si>
    <r>
      <rPr>
        <sz val="10"/>
        <rFont val="宋体"/>
        <family val="3"/>
        <charset val="134"/>
      </rPr>
      <t>公路界碑</t>
    </r>
  </si>
  <si>
    <r>
      <rPr>
        <sz val="10"/>
        <rFont val="宋体"/>
        <family val="3"/>
        <charset val="134"/>
      </rPr>
      <t>604-7-1</t>
    </r>
  </si>
  <si>
    <r>
      <rPr>
        <sz val="10"/>
        <rFont val="宋体"/>
        <family val="3"/>
        <charset val="134"/>
      </rPr>
      <t>混凝土界碑</t>
    </r>
  </si>
  <si>
    <r>
      <rPr>
        <sz val="10"/>
        <rFont val="宋体"/>
        <family val="3"/>
        <charset val="134"/>
      </rPr>
      <t>604-8</t>
    </r>
  </si>
  <si>
    <r>
      <rPr>
        <sz val="10"/>
        <rFont val="宋体"/>
        <family val="3"/>
        <charset val="134"/>
      </rPr>
      <t>百米桩</t>
    </r>
  </si>
  <si>
    <r>
      <rPr>
        <sz val="10"/>
        <rFont val="宋体"/>
        <family val="3"/>
        <charset val="134"/>
      </rPr>
      <t>604-8-2</t>
    </r>
  </si>
  <si>
    <r>
      <rPr>
        <sz val="10"/>
        <rFont val="宋体"/>
        <family val="3"/>
        <charset val="134"/>
      </rPr>
      <t>预制安装混凝土</t>
    </r>
  </si>
  <si>
    <r>
      <rPr>
        <sz val="10"/>
        <rFont val="Times New Roman"/>
        <family val="1"/>
      </rPr>
      <t>6</t>
    </r>
  </si>
  <si>
    <r>
      <rPr>
        <sz val="10"/>
        <rFont val="宋体"/>
        <family val="3"/>
        <charset val="134"/>
      </rPr>
      <t>605</t>
    </r>
  </si>
  <si>
    <r>
      <rPr>
        <sz val="10"/>
        <rFont val="宋体"/>
        <family val="3"/>
        <charset val="134"/>
      </rPr>
      <t>道路交通标线</t>
    </r>
  </si>
  <si>
    <r>
      <rPr>
        <sz val="10"/>
        <rFont val="宋体"/>
        <family val="3"/>
        <charset val="134"/>
      </rPr>
      <t>605-2</t>
    </r>
  </si>
  <si>
    <r>
      <rPr>
        <sz val="10"/>
        <rFont val="宋体"/>
        <family val="3"/>
        <charset val="134"/>
      </rPr>
      <t>热熔型涂料标线</t>
    </r>
  </si>
  <si>
    <r>
      <rPr>
        <sz val="10"/>
        <rFont val="宋体"/>
        <family val="3"/>
        <charset val="134"/>
      </rPr>
      <t>605-2-2</t>
    </r>
  </si>
  <si>
    <r>
      <rPr>
        <sz val="10"/>
        <rFont val="宋体"/>
        <family val="3"/>
        <charset val="134"/>
      </rPr>
      <t>反光型</t>
    </r>
  </si>
  <si>
    <r>
      <rPr>
        <sz val="10"/>
        <rFont val="宋体"/>
        <family val="3"/>
        <charset val="134"/>
      </rPr>
      <t>605-2-2-2</t>
    </r>
  </si>
  <si>
    <r>
      <rPr>
        <sz val="10"/>
        <rFont val="宋体"/>
        <family val="3"/>
        <charset val="134"/>
      </rPr>
      <t>厚1.5～2.5mm，含2.5mm</t>
    </r>
  </si>
  <si>
    <r>
      <rPr>
        <sz val="10"/>
        <rFont val="Times New Roman"/>
        <family val="1"/>
      </rPr>
      <t>141</t>
    </r>
  </si>
  <si>
    <r>
      <rPr>
        <sz val="10"/>
        <rFont val="宋体"/>
        <family val="3"/>
        <charset val="134"/>
      </rPr>
      <t>605-2-3</t>
    </r>
  </si>
  <si>
    <r>
      <rPr>
        <sz val="10"/>
        <rFont val="宋体"/>
        <family val="3"/>
        <charset val="134"/>
      </rPr>
      <t>反光突起型</t>
    </r>
  </si>
  <si>
    <r>
      <rPr>
        <sz val="10"/>
        <rFont val="宋体"/>
        <family val="3"/>
        <charset val="134"/>
      </rPr>
      <t>605-2-3-1</t>
    </r>
  </si>
  <si>
    <r>
      <rPr>
        <sz val="10"/>
        <rFont val="宋体"/>
        <family val="3"/>
        <charset val="134"/>
      </rPr>
      <t>厚5mm，含5mm</t>
    </r>
  </si>
  <si>
    <r>
      <rPr>
        <sz val="10"/>
        <rFont val="Times New Roman"/>
        <family val="1"/>
      </rPr>
      <t>2.1</t>
    </r>
  </si>
  <si>
    <r>
      <rPr>
        <sz val="10"/>
        <rFont val="宋体"/>
        <family val="3"/>
        <charset val="134"/>
      </rPr>
      <t>605-7</t>
    </r>
  </si>
  <si>
    <r>
      <rPr>
        <sz val="10"/>
        <rFont val="宋体"/>
        <family val="3"/>
        <charset val="134"/>
      </rPr>
      <t>突起路标</t>
    </r>
  </si>
  <si>
    <r>
      <rPr>
        <sz val="10"/>
        <rFont val="宋体"/>
        <family val="3"/>
        <charset val="134"/>
      </rPr>
      <t>605-7-1</t>
    </r>
  </si>
  <si>
    <r>
      <rPr>
        <sz val="10"/>
        <rFont val="宋体"/>
        <family val="3"/>
        <charset val="134"/>
      </rPr>
      <t>反射型突起路标</t>
    </r>
  </si>
  <si>
    <r>
      <rPr>
        <sz val="10"/>
        <rFont val="宋体"/>
        <family val="3"/>
        <charset val="134"/>
      </rPr>
      <t>605-7-1-1</t>
    </r>
  </si>
  <si>
    <r>
      <rPr>
        <sz val="10"/>
        <rFont val="宋体"/>
        <family val="3"/>
        <charset val="134"/>
      </rPr>
      <t>工程塑料类（单面）</t>
    </r>
  </si>
  <si>
    <r>
      <rPr>
        <sz val="10"/>
        <rFont val="Times New Roman"/>
        <family val="1"/>
      </rPr>
      <t>54</t>
    </r>
  </si>
  <si>
    <r>
      <rPr>
        <sz val="10"/>
        <rFont val="宋体"/>
        <family val="3"/>
        <charset val="134"/>
      </rPr>
      <t>605-7-1-2</t>
    </r>
  </si>
  <si>
    <r>
      <rPr>
        <sz val="10"/>
        <rFont val="宋体"/>
        <family val="3"/>
        <charset val="134"/>
      </rPr>
      <t>工程塑料类（双面）</t>
    </r>
  </si>
  <si>
    <r>
      <rPr>
        <sz val="10"/>
        <rFont val="Times New Roman"/>
        <family val="1"/>
      </rPr>
      <t>44</t>
    </r>
  </si>
  <si>
    <r>
      <rPr>
        <sz val="10"/>
        <rFont val="宋体"/>
        <family val="3"/>
        <charset val="134"/>
      </rPr>
      <t>605-8</t>
    </r>
  </si>
  <si>
    <r>
      <rPr>
        <sz val="10"/>
        <rFont val="宋体"/>
        <family val="3"/>
        <charset val="134"/>
      </rPr>
      <t>轮廓标</t>
    </r>
  </si>
  <si>
    <r>
      <rPr>
        <sz val="10"/>
        <rFont val="宋体"/>
        <family val="3"/>
        <charset val="134"/>
      </rPr>
      <t>605-8-1</t>
    </r>
  </si>
  <si>
    <r>
      <rPr>
        <sz val="10"/>
        <rFont val="宋体"/>
        <family val="3"/>
        <charset val="134"/>
      </rPr>
      <t>反射型轮廓标</t>
    </r>
  </si>
  <si>
    <r>
      <rPr>
        <sz val="10"/>
        <rFont val="Times New Roman"/>
        <family val="1"/>
      </rPr>
      <t>48</t>
    </r>
  </si>
  <si>
    <r>
      <rPr>
        <sz val="10"/>
        <rFont val="宋体"/>
        <family val="3"/>
        <charset val="134"/>
      </rPr>
      <t>605-8-1-3</t>
    </r>
  </si>
  <si>
    <r>
      <rPr>
        <sz val="10"/>
        <rFont val="宋体"/>
        <family val="3"/>
        <charset val="134"/>
      </rPr>
      <t>侧墙附着式</t>
    </r>
  </si>
  <si>
    <r>
      <rPr>
        <sz val="10"/>
        <rFont val="Times New Roman"/>
        <family val="1"/>
      </rPr>
      <t>9</t>
    </r>
  </si>
  <si>
    <r>
      <rPr>
        <sz val="10"/>
        <rFont val="宋体"/>
        <family val="3"/>
        <charset val="134"/>
      </rPr>
      <t>605-8-1-5</t>
    </r>
  </si>
  <si>
    <r>
      <rPr>
        <sz val="10"/>
        <rFont val="宋体"/>
        <family val="3"/>
        <charset val="134"/>
      </rPr>
      <t>护栏板上附着栏式</t>
    </r>
  </si>
  <si>
    <r>
      <rPr>
        <sz val="10"/>
        <rFont val="Times New Roman"/>
        <family val="1"/>
      </rPr>
      <t>1</t>
    </r>
  </si>
  <si>
    <r>
      <rPr>
        <sz val="10"/>
        <rFont val="宋体"/>
        <family val="3"/>
        <charset val="134"/>
      </rPr>
      <t>605-8-2</t>
    </r>
  </si>
  <si>
    <r>
      <rPr>
        <sz val="10"/>
        <rFont val="宋体"/>
        <family val="3"/>
        <charset val="134"/>
      </rPr>
      <t>主动发光型轮廓标</t>
    </r>
  </si>
  <si>
    <r>
      <rPr>
        <sz val="10"/>
        <rFont val="宋体"/>
        <family val="3"/>
        <charset val="134"/>
      </rPr>
      <t>605-8-2-3</t>
    </r>
  </si>
  <si>
    <r>
      <rPr>
        <sz val="10"/>
        <rFont val="宋体"/>
        <family val="3"/>
        <charset val="134"/>
      </rPr>
      <t>侧墙附着式（100mm*105mm*19mm（国标））</t>
    </r>
  </si>
  <si>
    <r>
      <rPr>
        <sz val="10"/>
        <rFont val="宋体"/>
        <family val="3"/>
        <charset val="134"/>
      </rPr>
      <t>清单  600 章合计</t>
    </r>
  </si>
  <si>
    <r>
      <rPr>
        <sz val="10"/>
        <rFont val="宋体"/>
        <family val="3"/>
        <charset val="134"/>
      </rPr>
      <t>清单   第900章  监控系统</t>
    </r>
  </si>
  <si>
    <r>
      <rPr>
        <sz val="10"/>
        <rFont val="宋体"/>
        <family val="3"/>
        <charset val="134"/>
      </rPr>
      <t>914</t>
    </r>
  </si>
  <si>
    <r>
      <rPr>
        <sz val="10"/>
        <rFont val="宋体"/>
        <family val="3"/>
        <charset val="134"/>
      </rPr>
      <t>交通信号控制</t>
    </r>
  </si>
  <si>
    <r>
      <rPr>
        <sz val="10"/>
        <rFont val="宋体"/>
        <family val="3"/>
        <charset val="134"/>
      </rPr>
      <t>914-1</t>
    </r>
  </si>
  <si>
    <r>
      <rPr>
        <sz val="10"/>
        <rFont val="宋体"/>
        <family val="3"/>
        <charset val="134"/>
      </rPr>
      <t>交通信号灯</t>
    </r>
  </si>
  <si>
    <r>
      <rPr>
        <sz val="10"/>
        <rFont val="宋体"/>
        <family val="3"/>
        <charset val="134"/>
      </rPr>
      <t>914-1-1</t>
    </r>
  </si>
  <si>
    <r>
      <rPr>
        <sz val="10"/>
        <rFont val="宋体"/>
        <family val="3"/>
        <charset val="134"/>
      </rPr>
      <t>3米单柱三色LED交通信号灯(含立柱基础)</t>
    </r>
  </si>
  <si>
    <r>
      <rPr>
        <sz val="10"/>
        <rFont val="宋体"/>
        <family val="3"/>
        <charset val="134"/>
      </rPr>
      <t>套</t>
    </r>
  </si>
  <si>
    <r>
      <rPr>
        <sz val="10"/>
        <rFont val="Times New Roman"/>
        <family val="1"/>
      </rPr>
      <t>2</t>
    </r>
  </si>
  <si>
    <r>
      <rPr>
        <sz val="10"/>
        <rFont val="宋体"/>
        <family val="3"/>
        <charset val="134"/>
      </rPr>
      <t>清单  900 章合计</t>
    </r>
  </si>
  <si>
    <r>
      <rPr>
        <sz val="10"/>
        <rFont val="宋体"/>
        <family val="3"/>
        <charset val="134"/>
      </rPr>
      <t>清单   第1200章  消防系统</t>
    </r>
  </si>
  <si>
    <r>
      <rPr>
        <sz val="10"/>
        <rFont val="宋体"/>
        <family val="3"/>
        <charset val="134"/>
      </rPr>
      <t>1207</t>
    </r>
  </si>
  <si>
    <r>
      <rPr>
        <sz val="10"/>
        <rFont val="宋体"/>
        <family val="3"/>
        <charset val="134"/>
      </rPr>
      <t>消防设施</t>
    </r>
  </si>
  <si>
    <r>
      <rPr>
        <sz val="10"/>
        <rFont val="宋体"/>
        <family val="3"/>
        <charset val="134"/>
      </rPr>
      <t>　</t>
    </r>
  </si>
  <si>
    <r>
      <rPr>
        <sz val="10"/>
        <rFont val="宋体"/>
        <family val="3"/>
        <charset val="134"/>
      </rPr>
      <t>1207-1</t>
    </r>
  </si>
  <si>
    <r>
      <rPr>
        <sz val="10"/>
        <rFont val="宋体"/>
        <family val="3"/>
        <charset val="134"/>
      </rPr>
      <t>手提式灭火器</t>
    </r>
  </si>
  <si>
    <r>
      <rPr>
        <sz val="10"/>
        <rFont val="宋体"/>
        <family val="3"/>
        <charset val="134"/>
      </rPr>
      <t>1207-1-1</t>
    </r>
  </si>
  <si>
    <r>
      <rPr>
        <sz val="10"/>
        <rFont val="宋体"/>
        <family val="3"/>
        <charset val="134"/>
      </rPr>
      <t>MFZ-8干粉灭火器</t>
    </r>
  </si>
  <si>
    <r>
      <rPr>
        <sz val="10"/>
        <rFont val="宋体"/>
        <family val="3"/>
        <charset val="134"/>
      </rPr>
      <t>具</t>
    </r>
  </si>
  <si>
    <r>
      <rPr>
        <sz val="10"/>
        <rFont val="Times New Roman"/>
        <family val="1"/>
      </rPr>
      <t>8</t>
    </r>
  </si>
  <si>
    <r>
      <rPr>
        <sz val="10"/>
        <rFont val="宋体"/>
        <family val="3"/>
        <charset val="134"/>
      </rPr>
      <t>1207-1-2</t>
    </r>
  </si>
  <si>
    <r>
      <rPr>
        <sz val="10"/>
        <rFont val="宋体"/>
        <family val="3"/>
        <charset val="134"/>
      </rPr>
      <t>MP-9泡沫灭火器</t>
    </r>
  </si>
  <si>
    <r>
      <rPr>
        <sz val="10"/>
        <rFont val="宋体"/>
        <family val="3"/>
        <charset val="134"/>
      </rPr>
      <t>1207-5</t>
    </r>
  </si>
  <si>
    <r>
      <rPr>
        <sz val="10"/>
        <rFont val="宋体"/>
        <family val="3"/>
        <charset val="134"/>
      </rPr>
      <t>灭火器箱</t>
    </r>
  </si>
  <si>
    <r>
      <rPr>
        <sz val="10"/>
        <rFont val="宋体"/>
        <family val="3"/>
        <charset val="134"/>
      </rPr>
      <t>1207-5-1</t>
    </r>
  </si>
  <si>
    <r>
      <rPr>
        <sz val="10"/>
        <rFont val="宋体"/>
        <family val="3"/>
        <charset val="134"/>
      </rPr>
      <t>Ⅲ型消防设备箱</t>
    </r>
  </si>
  <si>
    <r>
      <rPr>
        <sz val="10"/>
        <rFont val="宋体"/>
        <family val="3"/>
        <charset val="134"/>
      </rPr>
      <t>清单  1200 章合计</t>
    </r>
  </si>
  <si>
    <r>
      <rPr>
        <sz val="10"/>
        <rFont val="宋体"/>
        <family val="3"/>
        <charset val="134"/>
      </rPr>
      <t>清单   第1300章  供配电及照明系统</t>
    </r>
  </si>
  <si>
    <r>
      <rPr>
        <sz val="10"/>
        <rFont val="宋体"/>
        <family val="3"/>
        <charset val="134"/>
      </rPr>
      <t>1303</t>
    </r>
  </si>
  <si>
    <r>
      <rPr>
        <sz val="10"/>
        <rFont val="宋体"/>
        <family val="3"/>
        <charset val="134"/>
      </rPr>
      <t>变压器</t>
    </r>
  </si>
  <si>
    <r>
      <rPr>
        <sz val="10"/>
        <rFont val="宋体"/>
        <family val="3"/>
        <charset val="134"/>
      </rPr>
      <t>1303-3</t>
    </r>
  </si>
  <si>
    <r>
      <rPr>
        <sz val="10"/>
        <rFont val="宋体"/>
        <family val="3"/>
        <charset val="134"/>
      </rPr>
      <t>组合式箱变</t>
    </r>
  </si>
  <si>
    <r>
      <rPr>
        <sz val="10"/>
        <rFont val="宋体"/>
        <family val="3"/>
        <charset val="134"/>
      </rPr>
      <t>1303-3-1</t>
    </r>
  </si>
  <si>
    <r>
      <rPr>
        <sz val="10"/>
        <rFont val="宋体"/>
        <family val="3"/>
        <charset val="134"/>
      </rPr>
      <t>箱式变电站及控制器（ZG(SC9-80KVA)）</t>
    </r>
  </si>
  <si>
    <r>
      <rPr>
        <sz val="10"/>
        <rFont val="宋体"/>
        <family val="3"/>
        <charset val="134"/>
      </rPr>
      <t>台</t>
    </r>
  </si>
  <si>
    <r>
      <rPr>
        <sz val="10"/>
        <rFont val="宋体"/>
        <family val="3"/>
        <charset val="134"/>
      </rPr>
      <t>1304</t>
    </r>
  </si>
  <si>
    <r>
      <rPr>
        <sz val="10"/>
        <rFont val="宋体"/>
        <family val="3"/>
        <charset val="134"/>
      </rPr>
      <t>配电装置</t>
    </r>
  </si>
  <si>
    <r>
      <rPr>
        <sz val="10"/>
        <rFont val="宋体"/>
        <family val="3"/>
        <charset val="134"/>
      </rPr>
      <t>1304-16</t>
    </r>
  </si>
  <si>
    <r>
      <rPr>
        <sz val="10"/>
        <rFont val="宋体"/>
        <family val="3"/>
        <charset val="134"/>
      </rPr>
      <t>成套开关柜</t>
    </r>
  </si>
  <si>
    <r>
      <rPr>
        <sz val="10"/>
        <rFont val="宋体"/>
        <family val="3"/>
        <charset val="134"/>
      </rPr>
      <t>1304-16-4</t>
    </r>
  </si>
  <si>
    <r>
      <rPr>
        <sz val="10"/>
        <rFont val="宋体"/>
        <family val="3"/>
        <charset val="134"/>
      </rPr>
      <t>固定式低压开关柜</t>
    </r>
  </si>
  <si>
    <r>
      <rPr>
        <sz val="10"/>
        <rFont val="宋体"/>
        <family val="3"/>
        <charset val="134"/>
      </rPr>
      <t>1304-16-4-1</t>
    </r>
  </si>
  <si>
    <r>
      <rPr>
        <sz val="10"/>
        <rFont val="宋体"/>
        <family val="3"/>
        <charset val="134"/>
      </rPr>
      <t>插座箱（CX1~6）</t>
    </r>
  </si>
  <si>
    <r>
      <rPr>
        <sz val="10"/>
        <rFont val="宋体"/>
        <family val="3"/>
        <charset val="134"/>
      </rPr>
      <t>1304-17</t>
    </r>
  </si>
  <si>
    <r>
      <rPr>
        <sz val="10"/>
        <rFont val="宋体"/>
        <family val="3"/>
        <charset val="134"/>
      </rPr>
      <t>配电柜体</t>
    </r>
  </si>
  <si>
    <r>
      <rPr>
        <sz val="10"/>
        <rFont val="宋体"/>
        <family val="3"/>
        <charset val="134"/>
      </rPr>
      <t>1304-17-1</t>
    </r>
  </si>
  <si>
    <r>
      <rPr>
        <sz val="10"/>
        <rFont val="宋体"/>
        <family val="3"/>
        <charset val="134"/>
      </rPr>
      <t>照明（基本）控制箱（AL-JB*）</t>
    </r>
  </si>
  <si>
    <r>
      <rPr>
        <sz val="10"/>
        <rFont val="宋体"/>
        <family val="3"/>
        <charset val="134"/>
      </rPr>
      <t>1304-17-2</t>
    </r>
  </si>
  <si>
    <r>
      <rPr>
        <sz val="10"/>
        <rFont val="宋体"/>
        <family val="3"/>
        <charset val="134"/>
      </rPr>
      <t>照明（加强）控制箱（AL-JQ*）</t>
    </r>
  </si>
  <si>
    <r>
      <rPr>
        <sz val="10"/>
        <rFont val="宋体"/>
        <family val="3"/>
        <charset val="134"/>
      </rPr>
      <t>1307</t>
    </r>
  </si>
  <si>
    <r>
      <rPr>
        <sz val="10"/>
        <rFont val="宋体"/>
        <family val="3"/>
        <charset val="134"/>
      </rPr>
      <t>电力电缆</t>
    </r>
  </si>
  <si>
    <r>
      <rPr>
        <sz val="10"/>
        <rFont val="宋体"/>
        <family val="3"/>
        <charset val="134"/>
      </rPr>
      <t>1307-1</t>
    </r>
  </si>
  <si>
    <r>
      <rPr>
        <sz val="10"/>
        <rFont val="宋体"/>
        <family val="3"/>
        <charset val="134"/>
      </rPr>
      <t>1307-1-1</t>
    </r>
  </si>
  <si>
    <r>
      <rPr>
        <sz val="10"/>
        <rFont val="宋体"/>
        <family val="3"/>
        <charset val="134"/>
      </rPr>
      <t>电力电缆（YF-NH-YJV-0.6/1.0KV 5*16-FZ-5*6)</t>
    </r>
  </si>
  <si>
    <r>
      <rPr>
        <sz val="10"/>
        <rFont val="Times New Roman"/>
        <family val="1"/>
      </rPr>
      <t>300</t>
    </r>
  </si>
  <si>
    <r>
      <rPr>
        <sz val="10"/>
        <rFont val="宋体"/>
        <family val="3"/>
        <charset val="134"/>
      </rPr>
      <t>1307-1-2</t>
    </r>
  </si>
  <si>
    <r>
      <rPr>
        <sz val="10"/>
        <rFont val="宋体"/>
        <family val="3"/>
        <charset val="134"/>
      </rPr>
      <t>电力电缆（YF-NH-YJV-0.6/1.0KV 5*25-FZ-5*6)</t>
    </r>
  </si>
  <si>
    <r>
      <rPr>
        <sz val="10"/>
        <rFont val="Times New Roman"/>
        <family val="1"/>
      </rPr>
      <t>500</t>
    </r>
  </si>
  <si>
    <r>
      <rPr>
        <sz val="10"/>
        <rFont val="宋体"/>
        <family val="3"/>
        <charset val="134"/>
      </rPr>
      <t>1307-1-3</t>
    </r>
  </si>
  <si>
    <r>
      <rPr>
        <sz val="10"/>
        <rFont val="宋体"/>
        <family val="3"/>
        <charset val="134"/>
      </rPr>
      <t>电力电缆（YF-YJV22-0.6/1.0KV 5*25-FZ-5*4)</t>
    </r>
  </si>
  <si>
    <r>
      <rPr>
        <sz val="10"/>
        <rFont val="Times New Roman"/>
        <family val="1"/>
      </rPr>
      <t>700</t>
    </r>
  </si>
  <si>
    <r>
      <rPr>
        <sz val="10"/>
        <rFont val="宋体"/>
        <family val="3"/>
        <charset val="134"/>
      </rPr>
      <t>1307-1-4</t>
    </r>
  </si>
  <si>
    <r>
      <rPr>
        <sz val="10"/>
        <rFont val="宋体"/>
        <family val="3"/>
        <charset val="134"/>
      </rPr>
      <t>电力电缆（ZR-YJV22-0.6/1.0KV 4*4)</t>
    </r>
  </si>
  <si>
    <r>
      <rPr>
        <sz val="10"/>
        <rFont val="Times New Roman"/>
        <family val="1"/>
      </rPr>
      <t>750</t>
    </r>
  </si>
  <si>
    <r>
      <rPr>
        <sz val="10"/>
        <rFont val="宋体"/>
        <family val="3"/>
        <charset val="134"/>
      </rPr>
      <t>1307-1-5</t>
    </r>
  </si>
  <si>
    <r>
      <rPr>
        <sz val="10"/>
        <rFont val="宋体"/>
        <family val="3"/>
        <charset val="134"/>
      </rPr>
      <t>电力电缆（YJV22-0.6/1.0KV 5*6)</t>
    </r>
  </si>
  <si>
    <r>
      <rPr>
        <sz val="10"/>
        <rFont val="Times New Roman"/>
        <family val="1"/>
      </rPr>
      <t>800</t>
    </r>
  </si>
  <si>
    <r>
      <rPr>
        <sz val="10"/>
        <rFont val="宋体"/>
        <family val="3"/>
        <charset val="134"/>
      </rPr>
      <t>1307-1-6</t>
    </r>
  </si>
  <si>
    <r>
      <rPr>
        <sz val="10"/>
        <rFont val="宋体"/>
        <family val="3"/>
        <charset val="134"/>
      </rPr>
      <t>电力电缆（YJV-0.6/1.0 4*50+25)</t>
    </r>
  </si>
  <si>
    <r>
      <rPr>
        <sz val="10"/>
        <rFont val="Times New Roman"/>
        <family val="1"/>
      </rPr>
      <t>20</t>
    </r>
  </si>
  <si>
    <r>
      <rPr>
        <sz val="10"/>
        <rFont val="宋体"/>
        <family val="3"/>
        <charset val="134"/>
      </rPr>
      <t>1307-1-7</t>
    </r>
  </si>
  <si>
    <r>
      <rPr>
        <sz val="10"/>
        <rFont val="宋体"/>
        <family val="3"/>
        <charset val="134"/>
      </rPr>
      <t>电力电缆（YJV22-8.7/10KV-3*35)</t>
    </r>
  </si>
  <si>
    <r>
      <rPr>
        <sz val="10"/>
        <rFont val="Times New Roman"/>
        <family val="1"/>
      </rPr>
      <t>30</t>
    </r>
  </si>
  <si>
    <r>
      <rPr>
        <sz val="10"/>
        <rFont val="宋体"/>
        <family val="3"/>
        <charset val="134"/>
      </rPr>
      <t>1307-1-8</t>
    </r>
  </si>
  <si>
    <r>
      <rPr>
        <sz val="10"/>
        <rFont val="宋体"/>
        <family val="3"/>
        <charset val="134"/>
      </rPr>
      <t>i-bus总线电缆（J-Y(ST)YH）</t>
    </r>
  </si>
  <si>
    <r>
      <rPr>
        <sz val="10"/>
        <rFont val="宋体"/>
        <family val="3"/>
        <charset val="134"/>
      </rPr>
      <t>1308</t>
    </r>
  </si>
  <si>
    <r>
      <rPr>
        <sz val="10"/>
        <rFont val="宋体"/>
        <family val="3"/>
        <charset val="134"/>
      </rPr>
      <t>电缆保护管</t>
    </r>
  </si>
  <si>
    <r>
      <rPr>
        <sz val="10"/>
        <rFont val="宋体"/>
        <family val="3"/>
        <charset val="134"/>
      </rPr>
      <t>1308-4</t>
    </r>
  </si>
  <si>
    <r>
      <rPr>
        <sz val="10"/>
        <rFont val="宋体"/>
        <family val="3"/>
        <charset val="134"/>
      </rPr>
      <t>PE子管</t>
    </r>
  </si>
  <si>
    <r>
      <rPr>
        <sz val="10"/>
        <rFont val="宋体"/>
        <family val="3"/>
        <charset val="134"/>
      </rPr>
      <t>1308-4-1</t>
    </r>
  </si>
  <si>
    <r>
      <rPr>
        <sz val="10"/>
        <rFont val="宋体"/>
        <family val="3"/>
        <charset val="134"/>
      </rPr>
      <t>电力波纹管（ICC-150）</t>
    </r>
  </si>
  <si>
    <r>
      <rPr>
        <sz val="10"/>
        <rFont val="Times New Roman"/>
        <family val="1"/>
      </rPr>
      <t>250</t>
    </r>
  </si>
  <si>
    <r>
      <rPr>
        <sz val="10"/>
        <rFont val="宋体"/>
        <family val="3"/>
        <charset val="134"/>
      </rPr>
      <t>1310</t>
    </r>
  </si>
  <si>
    <r>
      <rPr>
        <sz val="10"/>
        <rFont val="宋体"/>
        <family val="3"/>
        <charset val="134"/>
      </rPr>
      <t>照明设施</t>
    </r>
  </si>
  <si>
    <r>
      <rPr>
        <sz val="10"/>
        <rFont val="宋体"/>
        <family val="3"/>
        <charset val="134"/>
      </rPr>
      <t>1310-1</t>
    </r>
  </si>
  <si>
    <r>
      <rPr>
        <sz val="10"/>
        <rFont val="宋体"/>
        <family val="3"/>
        <charset val="134"/>
      </rPr>
      <t>照明灯具</t>
    </r>
  </si>
  <si>
    <r>
      <rPr>
        <sz val="10"/>
        <rFont val="宋体"/>
        <family val="3"/>
        <charset val="134"/>
      </rPr>
      <t>1310-1-1</t>
    </r>
  </si>
  <si>
    <r>
      <rPr>
        <sz val="10"/>
        <rFont val="宋体"/>
        <family val="3"/>
        <charset val="134"/>
      </rPr>
      <t>高压钠灯</t>
    </r>
  </si>
  <si>
    <r>
      <rPr>
        <sz val="10"/>
        <rFont val="宋体"/>
        <family val="3"/>
        <charset val="134"/>
      </rPr>
      <t>1310-1-1-1</t>
    </r>
  </si>
  <si>
    <r>
      <rPr>
        <sz val="10"/>
        <rFont val="宋体"/>
        <family val="3"/>
        <charset val="134"/>
      </rPr>
      <t>隧道专用灯（TG-SD101  Na  1*150W）</t>
    </r>
  </si>
  <si>
    <r>
      <rPr>
        <sz val="10"/>
        <rFont val="Times New Roman"/>
        <family val="1"/>
      </rPr>
      <t>18</t>
    </r>
  </si>
  <si>
    <r>
      <rPr>
        <sz val="10"/>
        <rFont val="宋体"/>
        <family val="3"/>
        <charset val="134"/>
      </rPr>
      <t>1310-1-1-2</t>
    </r>
  </si>
  <si>
    <r>
      <rPr>
        <sz val="10"/>
        <rFont val="宋体"/>
        <family val="3"/>
        <charset val="134"/>
      </rPr>
      <t>隧道专用灯（TG-SD101  Na  1*250W）</t>
    </r>
  </si>
  <si>
    <r>
      <rPr>
        <sz val="10"/>
        <rFont val="Times New Roman"/>
        <family val="1"/>
      </rPr>
      <t>42</t>
    </r>
  </si>
  <si>
    <r>
      <rPr>
        <sz val="10"/>
        <rFont val="宋体"/>
        <family val="3"/>
        <charset val="134"/>
      </rPr>
      <t>1310-2</t>
    </r>
  </si>
  <si>
    <r>
      <rPr>
        <sz val="10"/>
        <rFont val="宋体"/>
        <family val="3"/>
        <charset val="134"/>
      </rPr>
      <t>单悬臂路灯</t>
    </r>
  </si>
  <si>
    <r>
      <rPr>
        <sz val="10"/>
        <rFont val="宋体"/>
        <family val="3"/>
        <charset val="134"/>
      </rPr>
      <t>1310-2-1</t>
    </r>
  </si>
  <si>
    <r>
      <rPr>
        <sz val="10"/>
        <rFont val="宋体"/>
        <family val="3"/>
        <charset val="134"/>
      </rPr>
      <t>1310-2-1-1</t>
    </r>
  </si>
  <si>
    <r>
      <rPr>
        <sz val="10"/>
        <rFont val="宋体"/>
        <family val="3"/>
        <charset val="134"/>
      </rPr>
      <t>道路灯（Na  1*150W）</t>
    </r>
  </si>
  <si>
    <r>
      <rPr>
        <sz val="10"/>
        <rFont val="宋体"/>
        <family val="3"/>
        <charset val="134"/>
      </rPr>
      <t>清单  1300 章合计</t>
    </r>
  </si>
  <si>
    <t>铸铁管</t>
    <phoneticPr fontId="12" type="noConversion"/>
  </si>
  <si>
    <r>
      <rPr>
        <sz val="10"/>
        <rFont val="宋体"/>
        <family val="3"/>
        <charset val="134"/>
      </rPr>
      <t>清单   第100章  总则</t>
    </r>
  </si>
  <si>
    <r>
      <rPr>
        <sz val="10"/>
        <rFont val="宋体"/>
        <family val="3"/>
        <charset val="134"/>
      </rPr>
      <t>101</t>
    </r>
  </si>
  <si>
    <r>
      <rPr>
        <sz val="10"/>
        <rFont val="宋体"/>
        <family val="3"/>
        <charset val="134"/>
      </rPr>
      <t>101-1</t>
    </r>
  </si>
  <si>
    <r>
      <rPr>
        <sz val="10"/>
        <rFont val="宋体"/>
        <family val="3"/>
        <charset val="134"/>
      </rPr>
      <t>保险费</t>
    </r>
  </si>
  <si>
    <r>
      <rPr>
        <sz val="10"/>
        <rFont val="宋体"/>
        <family val="3"/>
        <charset val="134"/>
      </rPr>
      <t>101-1-1</t>
    </r>
  </si>
  <si>
    <r>
      <rPr>
        <sz val="10"/>
        <rFont val="宋体"/>
        <family val="3"/>
        <charset val="134"/>
      </rPr>
      <t>按合同条款规定，提供建筑工程一切险(4‰)</t>
    </r>
  </si>
  <si>
    <r>
      <rPr>
        <sz val="10"/>
        <rFont val="宋体"/>
        <family val="3"/>
        <charset val="134"/>
      </rPr>
      <t>101-1-2</t>
    </r>
  </si>
  <si>
    <r>
      <rPr>
        <sz val="10"/>
        <rFont val="宋体"/>
        <family val="3"/>
        <charset val="134"/>
      </rPr>
      <t>按合同条款规定，提供第三者责任险(0.5‰)</t>
    </r>
  </si>
  <si>
    <r>
      <rPr>
        <sz val="10"/>
        <rFont val="宋体"/>
        <family val="3"/>
        <charset val="134"/>
      </rPr>
      <t>102</t>
    </r>
  </si>
  <si>
    <r>
      <rPr>
        <sz val="10"/>
        <rFont val="宋体"/>
        <family val="3"/>
        <charset val="134"/>
      </rPr>
      <t>工程管理</t>
    </r>
  </si>
  <si>
    <r>
      <rPr>
        <sz val="10"/>
        <rFont val="宋体"/>
        <family val="3"/>
        <charset val="134"/>
      </rPr>
      <t>102-1</t>
    </r>
  </si>
  <si>
    <r>
      <rPr>
        <sz val="10"/>
        <rFont val="宋体"/>
        <family val="3"/>
        <charset val="134"/>
      </rPr>
      <t>竣工文件</t>
    </r>
  </si>
  <si>
    <r>
      <rPr>
        <sz val="10"/>
        <rFont val="宋体"/>
        <family val="3"/>
        <charset val="134"/>
      </rPr>
      <t>102-2</t>
    </r>
  </si>
  <si>
    <r>
      <rPr>
        <sz val="10"/>
        <rFont val="宋体"/>
        <family val="3"/>
        <charset val="134"/>
      </rPr>
      <t>施工环保费</t>
    </r>
  </si>
  <si>
    <r>
      <rPr>
        <sz val="10"/>
        <rFont val="宋体"/>
        <family val="3"/>
        <charset val="134"/>
      </rPr>
      <t>102-3</t>
    </r>
  </si>
  <si>
    <r>
      <rPr>
        <sz val="10"/>
        <rFont val="宋体"/>
        <family val="3"/>
        <charset val="134"/>
      </rPr>
      <t>安全生产费(1.5％)</t>
    </r>
  </si>
  <si>
    <r>
      <rPr>
        <sz val="10"/>
        <rFont val="宋体"/>
        <family val="3"/>
        <charset val="134"/>
      </rPr>
      <t>102-4</t>
    </r>
  </si>
  <si>
    <r>
      <rPr>
        <sz val="10"/>
        <rFont val="宋体"/>
        <family val="3"/>
        <charset val="134"/>
      </rPr>
      <t>信息化建设（暂估价）</t>
    </r>
  </si>
  <si>
    <r>
      <rPr>
        <sz val="10"/>
        <rFont val="宋体"/>
        <family val="3"/>
        <charset val="134"/>
      </rPr>
      <t>102-5</t>
    </r>
  </si>
  <si>
    <r>
      <rPr>
        <sz val="10"/>
        <rFont val="宋体"/>
        <family val="3"/>
        <charset val="134"/>
      </rPr>
      <t>保通费</t>
    </r>
  </si>
  <si>
    <r>
      <rPr>
        <sz val="10"/>
        <rFont val="宋体"/>
        <family val="3"/>
        <charset val="134"/>
      </rPr>
      <t>103</t>
    </r>
  </si>
  <si>
    <r>
      <rPr>
        <sz val="10"/>
        <rFont val="宋体"/>
        <family val="3"/>
        <charset val="134"/>
      </rPr>
      <t>临时工程与设施</t>
    </r>
  </si>
  <si>
    <r>
      <rPr>
        <sz val="10"/>
        <rFont val="宋体"/>
        <family val="3"/>
        <charset val="134"/>
      </rPr>
      <t>103-1</t>
    </r>
  </si>
  <si>
    <r>
      <rPr>
        <sz val="10"/>
        <rFont val="宋体"/>
        <family val="3"/>
        <charset val="134"/>
      </rPr>
      <t>临时道路修建、养护与拆除（包括原道路的养护）</t>
    </r>
  </si>
  <si>
    <r>
      <rPr>
        <sz val="10"/>
        <rFont val="宋体"/>
        <family val="3"/>
        <charset val="134"/>
      </rPr>
      <t>103-2</t>
    </r>
  </si>
  <si>
    <r>
      <rPr>
        <sz val="10"/>
        <rFont val="宋体"/>
        <family val="3"/>
        <charset val="134"/>
      </rPr>
      <t>临时占地</t>
    </r>
  </si>
  <si>
    <r>
      <rPr>
        <sz val="10"/>
        <rFont val="宋体"/>
        <family val="3"/>
        <charset val="134"/>
      </rPr>
      <t>103-3</t>
    </r>
  </si>
  <si>
    <r>
      <rPr>
        <sz val="10"/>
        <rFont val="宋体"/>
        <family val="3"/>
        <charset val="134"/>
      </rPr>
      <t>临时供电设施架设、维护与拆除</t>
    </r>
  </si>
  <si>
    <r>
      <rPr>
        <sz val="10"/>
        <rFont val="宋体"/>
        <family val="3"/>
        <charset val="134"/>
      </rPr>
      <t>103-4</t>
    </r>
  </si>
  <si>
    <r>
      <rPr>
        <sz val="10"/>
        <rFont val="宋体"/>
        <family val="3"/>
        <charset val="134"/>
      </rPr>
      <t>电信设施的提供、维修与拆除</t>
    </r>
  </si>
  <si>
    <r>
      <rPr>
        <sz val="10"/>
        <rFont val="宋体"/>
        <family val="3"/>
        <charset val="134"/>
      </rPr>
      <t>103-5</t>
    </r>
  </si>
  <si>
    <r>
      <rPr>
        <sz val="10"/>
        <rFont val="宋体"/>
        <family val="3"/>
        <charset val="134"/>
      </rPr>
      <t>临时供水与排污设施</t>
    </r>
  </si>
  <si>
    <r>
      <rPr>
        <sz val="10"/>
        <rFont val="宋体"/>
        <family val="3"/>
        <charset val="134"/>
      </rPr>
      <t>104</t>
    </r>
  </si>
  <si>
    <r>
      <rPr>
        <sz val="10"/>
        <rFont val="宋体"/>
        <family val="3"/>
        <charset val="134"/>
      </rPr>
      <t>承包人驻地建设</t>
    </r>
  </si>
  <si>
    <r>
      <rPr>
        <sz val="10"/>
        <rFont val="宋体"/>
        <family val="3"/>
        <charset val="134"/>
      </rPr>
      <t>104-1</t>
    </r>
  </si>
  <si>
    <r>
      <rPr>
        <sz val="10"/>
        <rFont val="宋体"/>
        <family val="3"/>
        <charset val="134"/>
      </rPr>
      <t>104-1-1</t>
    </r>
  </si>
  <si>
    <r>
      <rPr>
        <sz val="10"/>
        <rFont val="宋体"/>
        <family val="3"/>
        <charset val="134"/>
      </rPr>
      <t>驻地（办公、生活场地）建设</t>
    </r>
  </si>
  <si>
    <r>
      <rPr>
        <sz val="10"/>
        <rFont val="宋体"/>
        <family val="3"/>
        <charset val="134"/>
      </rPr>
      <t>104-1-2</t>
    </r>
  </si>
  <si>
    <r>
      <rPr>
        <sz val="10"/>
        <rFont val="宋体"/>
        <family val="3"/>
        <charset val="134"/>
      </rPr>
      <t>工地试验室建设</t>
    </r>
  </si>
  <si>
    <r>
      <rPr>
        <sz val="10"/>
        <rFont val="宋体"/>
        <family val="3"/>
        <charset val="134"/>
      </rPr>
      <t>104-1-3</t>
    </r>
  </si>
  <si>
    <r>
      <rPr>
        <sz val="10"/>
        <rFont val="宋体"/>
        <family val="3"/>
        <charset val="134"/>
      </rPr>
      <t>拌和站建设</t>
    </r>
  </si>
  <si>
    <r>
      <rPr>
        <sz val="10"/>
        <rFont val="宋体"/>
        <family val="3"/>
        <charset val="134"/>
      </rPr>
      <t>104-1-4</t>
    </r>
  </si>
  <si>
    <r>
      <rPr>
        <sz val="10"/>
        <rFont val="宋体"/>
        <family val="3"/>
        <charset val="134"/>
      </rPr>
      <t>钢筋加工场建设</t>
    </r>
  </si>
  <si>
    <r>
      <rPr>
        <sz val="10"/>
        <rFont val="宋体"/>
        <family val="3"/>
        <charset val="134"/>
      </rPr>
      <t>104-1-5</t>
    </r>
  </si>
  <si>
    <r>
      <rPr>
        <sz val="10"/>
        <rFont val="宋体"/>
        <family val="3"/>
        <charset val="134"/>
      </rPr>
      <t>预制场建设</t>
    </r>
  </si>
  <si>
    <r>
      <rPr>
        <sz val="10"/>
        <rFont val="宋体"/>
        <family val="3"/>
        <charset val="134"/>
      </rPr>
      <t>104-1-6</t>
    </r>
  </si>
  <si>
    <r>
      <rPr>
        <sz val="10"/>
        <rFont val="宋体"/>
        <family val="3"/>
        <charset val="134"/>
      </rPr>
      <t>施工材料存放场建设</t>
    </r>
  </si>
  <si>
    <r>
      <rPr>
        <sz val="10"/>
        <rFont val="宋体"/>
        <family val="3"/>
        <charset val="134"/>
      </rPr>
      <t>清单  100 章合计</t>
    </r>
  </si>
  <si>
    <t>投标价=14+17+18</t>
    <phoneticPr fontId="12" type="noConversion"/>
  </si>
  <si>
    <t>清单合计减去材料、工程设备、专业工程暂估价(14-15)</t>
    <phoneticPr fontId="12" type="noConversion"/>
  </si>
  <si>
    <t>不可预见费（暂列金额）=16×5%</t>
    <phoneticPr fontId="12" type="noConversion"/>
  </si>
  <si>
    <r>
      <rPr>
        <sz val="10"/>
        <rFont val="宋体"/>
        <family val="3"/>
        <charset val="134"/>
      </rPr>
      <t>序号</t>
    </r>
  </si>
  <si>
    <r>
      <rPr>
        <sz val="10"/>
        <rFont val="宋体"/>
        <family val="3"/>
        <charset val="134"/>
      </rPr>
      <t>章次</t>
    </r>
  </si>
  <si>
    <r>
      <rPr>
        <sz val="10"/>
        <rFont val="宋体"/>
        <family val="3"/>
        <charset val="134"/>
      </rPr>
      <t>科目名称</t>
    </r>
  </si>
  <si>
    <r>
      <rPr>
        <sz val="10"/>
        <rFont val="宋体"/>
        <family val="3"/>
        <charset val="134"/>
      </rPr>
      <t>金额（元）</t>
    </r>
  </si>
  <si>
    <r>
      <rPr>
        <sz val="10"/>
        <rFont val="宋体"/>
        <family val="3"/>
        <charset val="134"/>
      </rPr>
      <t>100</t>
    </r>
  </si>
  <si>
    <r>
      <rPr>
        <sz val="10"/>
        <rFont val="宋体"/>
        <family val="3"/>
        <charset val="134"/>
      </rPr>
      <t>总则</t>
    </r>
  </si>
  <si>
    <r>
      <rPr>
        <sz val="10"/>
        <rFont val="宋体"/>
        <family val="3"/>
        <charset val="134"/>
      </rPr>
      <t>200</t>
    </r>
  </si>
  <si>
    <r>
      <rPr>
        <sz val="10"/>
        <rFont val="宋体"/>
        <family val="3"/>
        <charset val="134"/>
      </rPr>
      <t>路基</t>
    </r>
  </si>
  <si>
    <r>
      <rPr>
        <sz val="10"/>
        <rFont val="宋体"/>
        <family val="3"/>
        <charset val="134"/>
      </rPr>
      <t>300</t>
    </r>
  </si>
  <si>
    <r>
      <rPr>
        <sz val="10"/>
        <rFont val="宋体"/>
        <family val="3"/>
        <charset val="134"/>
      </rPr>
      <t>路面</t>
    </r>
  </si>
  <si>
    <r>
      <rPr>
        <sz val="10"/>
        <rFont val="宋体"/>
        <family val="3"/>
        <charset val="134"/>
      </rPr>
      <t>400</t>
    </r>
  </si>
  <si>
    <r>
      <rPr>
        <sz val="10"/>
        <rFont val="宋体"/>
        <family val="3"/>
        <charset val="134"/>
      </rPr>
      <t>桥梁、涵洞</t>
    </r>
  </si>
  <si>
    <r>
      <rPr>
        <sz val="10"/>
        <rFont val="宋体"/>
        <family val="3"/>
        <charset val="134"/>
      </rPr>
      <t>500</t>
    </r>
  </si>
  <si>
    <r>
      <rPr>
        <sz val="10"/>
        <rFont val="宋体"/>
        <family val="3"/>
        <charset val="134"/>
      </rPr>
      <t>隧道</t>
    </r>
  </si>
  <si>
    <r>
      <rPr>
        <sz val="10"/>
        <rFont val="宋体"/>
        <family val="3"/>
        <charset val="134"/>
      </rPr>
      <t>600</t>
    </r>
  </si>
  <si>
    <r>
      <rPr>
        <sz val="10"/>
        <rFont val="宋体"/>
        <family val="3"/>
        <charset val="134"/>
      </rPr>
      <t>安全设施及预埋管线工程</t>
    </r>
  </si>
  <si>
    <t>绿化及环境保护设施</t>
    <phoneticPr fontId="12" type="noConversion"/>
  </si>
  <si>
    <t>公路沿线管理用房设施</t>
    <phoneticPr fontId="12" type="noConversion"/>
  </si>
  <si>
    <r>
      <rPr>
        <sz val="10"/>
        <rFont val="宋体"/>
        <family val="3"/>
        <charset val="134"/>
      </rPr>
      <t>900</t>
    </r>
  </si>
  <si>
    <r>
      <rPr>
        <sz val="10"/>
        <rFont val="宋体"/>
        <family val="3"/>
        <charset val="134"/>
      </rPr>
      <t>监控系统</t>
    </r>
  </si>
  <si>
    <t>收费系统</t>
    <phoneticPr fontId="12" type="noConversion"/>
  </si>
  <si>
    <r>
      <rPr>
        <sz val="10"/>
        <rFont val="宋体"/>
        <family val="3"/>
        <charset val="134"/>
      </rPr>
      <t>1200</t>
    </r>
  </si>
  <si>
    <r>
      <rPr>
        <sz val="10"/>
        <rFont val="宋体"/>
        <family val="3"/>
        <charset val="134"/>
      </rPr>
      <t>消防系统</t>
    </r>
  </si>
  <si>
    <r>
      <rPr>
        <sz val="10"/>
        <rFont val="宋体"/>
        <family val="3"/>
        <charset val="134"/>
      </rPr>
      <t>1300</t>
    </r>
  </si>
  <si>
    <r>
      <rPr>
        <sz val="10"/>
        <rFont val="宋体"/>
        <family val="3"/>
        <charset val="134"/>
      </rPr>
      <t>供配电及照明系统</t>
    </r>
  </si>
  <si>
    <r>
      <rPr>
        <sz val="10"/>
        <rFont val="宋体"/>
        <family val="3"/>
        <charset val="134"/>
      </rPr>
      <t>第100章至第1300章清单合计</t>
    </r>
  </si>
  <si>
    <t>已含在清单合计中的材料、工程设备、专业工程暂估价合计</t>
    <phoneticPr fontId="12" type="noConversion"/>
  </si>
  <si>
    <r>
      <rPr>
        <sz val="10"/>
        <rFont val="宋体"/>
        <family val="3"/>
        <charset val="134"/>
      </rPr>
      <t>计日工合计</t>
    </r>
  </si>
  <si>
    <r>
      <rPr>
        <sz val="10"/>
        <rFont val="宋体"/>
        <family val="3"/>
        <charset val="134"/>
      </rPr>
      <t>注：材料、工程设备、专业工程暂估价已包括在清单合计中，不应重复计入投标报价。</t>
    </r>
  </si>
  <si>
    <t>维西至福贡公路白济汛（洛吉古）~石月亮段（福贡段）木章哑隧道</t>
    <phoneticPr fontId="12" type="noConversion"/>
  </si>
  <si>
    <r>
      <rPr>
        <u/>
        <sz val="8"/>
        <rFont val="宋体"/>
        <family val="3"/>
        <charset val="134"/>
      </rPr>
      <t>木章哑隧道（K46+180~K46+620)</t>
    </r>
    <r>
      <rPr>
        <sz val="8"/>
        <rFont val="宋体"/>
        <family val="3"/>
        <charset val="134"/>
      </rPr>
      <t>（标段）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</si>
</sst>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4">
    <font>
      <sz val="11"/>
      <color theme="1"/>
      <name val="宋体"/>
      <family val="2"/>
      <scheme val="minor"/>
    </font>
    <font>
      <b/>
      <sz val="14"/>
      <color rgb="FF000000"/>
      <name val="宋体"/>
      <family val="2"/>
    </font>
    <font>
      <sz val="12"/>
      <color rgb="FF000000"/>
      <name val="宋体"/>
      <family val="2"/>
    </font>
    <font>
      <sz val="8"/>
      <color rgb="FF000000"/>
      <name val="宋体"/>
      <family val="2"/>
    </font>
    <font>
      <sz val="8"/>
      <color rgb="FF000000"/>
      <name val="Times New Roman"/>
      <family val="2"/>
    </font>
    <font>
      <sz val="11"/>
      <color theme="1"/>
      <name val="宋体"/>
      <family val="2"/>
      <scheme val="minor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b/>
      <sz val="12"/>
      <color rgb="FF000000"/>
      <name val="宋体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2"/>
    </font>
    <font>
      <sz val="11"/>
      <name val="宋体"/>
      <family val="3"/>
      <charset val="134"/>
    </font>
    <font>
      <sz val="8"/>
      <color rgb="FF000000"/>
      <name val="SansSerif"/>
      <family val="2"/>
    </font>
    <font>
      <sz val="10"/>
      <color rgb="FF000000"/>
      <name val="宋体"/>
      <family val="2"/>
    </font>
    <font>
      <sz val="10"/>
      <name val="宋体"/>
      <family val="3"/>
      <charset val="134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10"/>
      <color theme="1"/>
      <name val="宋体"/>
      <family val="2"/>
      <scheme val="minor"/>
    </font>
    <font>
      <sz val="11"/>
      <name val="宋体"/>
      <family val="2"/>
      <scheme val="minor"/>
    </font>
    <font>
      <sz val="11"/>
      <color theme="0"/>
      <name val="宋体"/>
      <family val="2"/>
      <scheme val="minor"/>
    </font>
    <font>
      <u/>
      <sz val="8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27" borderId="1">
      <alignment vertical="center"/>
    </xf>
    <xf numFmtId="0" fontId="5" fillId="27" borderId="1">
      <alignment vertical="center"/>
    </xf>
  </cellStyleXfs>
  <cellXfs count="113">
    <xf numFmtId="0" fontId="0" fillId="0" borderId="0" xfId="0">
      <alignment vertical="center"/>
    </xf>
    <xf numFmtId="0" fontId="5" fillId="27" borderId="1" xfId="1">
      <alignment vertical="center"/>
    </xf>
    <xf numFmtId="0" fontId="0" fillId="27" borderId="17" xfId="1" applyNumberFormat="1" applyFont="1" applyFill="1" applyBorder="1" applyAlignment="1" applyProtection="1">
      <alignment wrapText="1"/>
      <protection locked="0"/>
    </xf>
    <xf numFmtId="0" fontId="0" fillId="27" borderId="1" xfId="1" applyNumberFormat="1" applyFont="1" applyFill="1" applyBorder="1" applyAlignment="1" applyProtection="1">
      <alignment wrapText="1"/>
      <protection locked="0"/>
    </xf>
    <xf numFmtId="0" fontId="0" fillId="32" borderId="9" xfId="1" applyNumberFormat="1" applyFont="1" applyFill="1" applyBorder="1" applyAlignment="1" applyProtection="1">
      <alignment wrapText="1"/>
      <protection locked="0"/>
    </xf>
    <xf numFmtId="0" fontId="0" fillId="27" borderId="8" xfId="1" applyNumberFormat="1" applyFont="1" applyFill="1" applyBorder="1" applyAlignment="1" applyProtection="1">
      <alignment wrapText="1"/>
      <protection locked="0"/>
    </xf>
    <xf numFmtId="0" fontId="0" fillId="27" borderId="10" xfId="1" applyNumberFormat="1" applyFont="1" applyFill="1" applyBorder="1" applyAlignment="1" applyProtection="1">
      <alignment wrapText="1"/>
      <protection locked="0"/>
    </xf>
    <xf numFmtId="0" fontId="0" fillId="27" borderId="23" xfId="1" applyNumberFormat="1" applyFont="1" applyFill="1" applyBorder="1" applyAlignment="1" applyProtection="1">
      <alignment wrapText="1"/>
      <protection locked="0"/>
    </xf>
    <xf numFmtId="0" fontId="0" fillId="27" borderId="24" xfId="1" applyNumberFormat="1" applyFont="1" applyFill="1" applyBorder="1" applyAlignment="1" applyProtection="1">
      <alignment wrapText="1"/>
      <protection locked="0"/>
    </xf>
    <xf numFmtId="0" fontId="5" fillId="27" borderId="1" xfId="2">
      <alignment vertical="center"/>
    </xf>
    <xf numFmtId="176" fontId="5" fillId="27" borderId="1" xfId="2" applyNumberFormat="1">
      <alignment vertical="center"/>
    </xf>
    <xf numFmtId="0" fontId="22" fillId="34" borderId="0" xfId="0" applyFont="1" applyFill="1">
      <alignment vertical="center"/>
    </xf>
    <xf numFmtId="0" fontId="22" fillId="0" borderId="0" xfId="0" applyFont="1">
      <alignment vertical="center"/>
    </xf>
    <xf numFmtId="0" fontId="16" fillId="10" borderId="3" xfId="0" applyNumberFormat="1" applyFont="1" applyFill="1" applyBorder="1" applyAlignment="1" applyProtection="1">
      <alignment horizontal="center" vertical="center" wrapText="1"/>
      <protection hidden="1"/>
    </xf>
    <xf numFmtId="0" fontId="16" fillId="11" borderId="4" xfId="0" applyNumberFormat="1" applyFont="1" applyFill="1" applyBorder="1" applyAlignment="1" applyProtection="1">
      <alignment horizontal="center" vertical="center" wrapText="1"/>
      <protection hidden="1"/>
    </xf>
    <xf numFmtId="0" fontId="16" fillId="12" borderId="5" xfId="0" applyNumberFormat="1" applyFont="1" applyFill="1" applyBorder="1" applyAlignment="1" applyProtection="1">
      <alignment horizontal="center" vertical="center" wrapText="1"/>
      <protection hidden="1"/>
    </xf>
    <xf numFmtId="0" fontId="16" fillId="13" borderId="4" xfId="0" applyNumberFormat="1" applyFont="1" applyFill="1" applyBorder="1" applyAlignment="1" applyProtection="1">
      <alignment horizontal="left" vertical="center" wrapText="1"/>
      <protection hidden="1"/>
    </xf>
    <xf numFmtId="0" fontId="18" fillId="14" borderId="4" xfId="0" applyNumberFormat="1" applyFont="1" applyFill="1" applyBorder="1" applyAlignment="1" applyProtection="1">
      <alignment horizontal="center" vertical="center" wrapText="1"/>
      <protection hidden="1"/>
    </xf>
    <xf numFmtId="0" fontId="18" fillId="15" borderId="5" xfId="0" applyNumberFormat="1" applyFont="1" applyFill="1" applyBorder="1" applyAlignment="1" applyProtection="1">
      <alignment horizontal="right" vertical="center" wrapText="1"/>
      <protection hidden="1"/>
    </xf>
    <xf numFmtId="176" fontId="18" fillId="33" borderId="5" xfId="0" applyNumberFormat="1" applyFont="1" applyFill="1" applyBorder="1" applyAlignment="1" applyProtection="1">
      <alignment horizontal="right" vertical="center" wrapText="1"/>
      <protection hidden="1"/>
    </xf>
    <xf numFmtId="0" fontId="20" fillId="19" borderId="1" xfId="0" applyNumberFormat="1" applyFont="1" applyFill="1" applyBorder="1" applyAlignment="1" applyProtection="1">
      <alignment wrapText="1"/>
      <protection hidden="1"/>
    </xf>
    <xf numFmtId="0" fontId="20" fillId="20" borderId="8" xfId="0" applyNumberFormat="1" applyFont="1" applyFill="1" applyBorder="1" applyAlignment="1" applyProtection="1">
      <alignment wrapText="1"/>
      <protection hidden="1"/>
    </xf>
    <xf numFmtId="176" fontId="18" fillId="22" borderId="1" xfId="0" applyNumberFormat="1" applyFont="1" applyFill="1" applyBorder="1" applyAlignment="1" applyProtection="1">
      <alignment vertical="center" wrapText="1"/>
      <protection hidden="1"/>
    </xf>
    <xf numFmtId="0" fontId="18" fillId="23" borderId="1" xfId="0" applyNumberFormat="1" applyFont="1" applyFill="1" applyBorder="1" applyAlignment="1" applyProtection="1">
      <alignment vertical="center" wrapText="1"/>
      <protection hidden="1"/>
    </xf>
    <xf numFmtId="0" fontId="18" fillId="23" borderId="8" xfId="0" applyNumberFormat="1" applyFont="1" applyFill="1" applyBorder="1" applyAlignment="1" applyProtection="1">
      <alignment vertical="center" wrapText="1"/>
      <protection hidden="1"/>
    </xf>
    <xf numFmtId="0" fontId="20" fillId="24" borderId="9" xfId="0" applyNumberFormat="1" applyFont="1" applyFill="1" applyBorder="1" applyAlignment="1" applyProtection="1">
      <alignment wrapText="1"/>
      <protection hidden="1"/>
    </xf>
    <xf numFmtId="0" fontId="20" fillId="25" borderId="0" xfId="0" applyNumberFormat="1" applyFont="1" applyFill="1" applyBorder="1" applyAlignment="1" applyProtection="1">
      <alignment wrapText="1"/>
      <protection hidden="1"/>
    </xf>
    <xf numFmtId="0" fontId="20" fillId="26" borderId="7" xfId="0" applyNumberFormat="1" applyFont="1" applyFill="1" applyBorder="1" applyAlignment="1" applyProtection="1">
      <alignment wrapText="1"/>
      <protection hidden="1"/>
    </xf>
    <xf numFmtId="0" fontId="20" fillId="27" borderId="10" xfId="0" applyNumberFormat="1" applyFont="1" applyFill="1" applyBorder="1" applyAlignment="1" applyProtection="1">
      <alignment wrapText="1"/>
      <protection hidden="1"/>
    </xf>
    <xf numFmtId="0" fontId="16" fillId="28" borderId="11" xfId="0" applyNumberFormat="1" applyFont="1" applyFill="1" applyBorder="1" applyAlignment="1" applyProtection="1">
      <alignment horizontal="center" vertical="center" wrapText="1"/>
      <protection hidden="1"/>
    </xf>
    <xf numFmtId="0" fontId="16" fillId="29" borderId="12" xfId="0" applyNumberFormat="1" applyFont="1" applyFill="1" applyBorder="1" applyAlignment="1" applyProtection="1">
      <alignment horizontal="left" vertical="center" wrapText="1"/>
      <protection hidden="1"/>
    </xf>
    <xf numFmtId="0" fontId="16" fillId="30" borderId="12" xfId="0" applyNumberFormat="1" applyFont="1" applyFill="1" applyBorder="1" applyAlignment="1" applyProtection="1">
      <alignment horizontal="center" vertical="center" wrapText="1"/>
      <protection hidden="1"/>
    </xf>
    <xf numFmtId="0" fontId="18" fillId="31" borderId="12" xfId="0" applyNumberFormat="1" applyFont="1" applyFill="1" applyBorder="1" applyAlignment="1" applyProtection="1">
      <alignment horizontal="center" vertical="center" wrapText="1"/>
      <protection hidden="1"/>
    </xf>
    <xf numFmtId="0" fontId="18" fillId="15" borderId="13" xfId="0" applyNumberFormat="1" applyFont="1" applyFill="1" applyBorder="1" applyAlignment="1" applyProtection="1">
      <alignment horizontal="right" vertical="center" wrapText="1"/>
      <protection hidden="1"/>
    </xf>
    <xf numFmtId="0" fontId="18" fillId="22" borderId="1" xfId="0" applyNumberFormat="1" applyFont="1" applyFill="1" applyBorder="1" applyAlignment="1" applyProtection="1">
      <alignment vertical="center" wrapText="1"/>
      <protection hidden="1"/>
    </xf>
    <xf numFmtId="0" fontId="18" fillId="32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34" borderId="4" xfId="0" applyNumberFormat="1" applyFont="1" applyFill="1" applyBorder="1" applyAlignment="1" applyProtection="1">
      <alignment horizontal="left" vertical="center" wrapText="1"/>
      <protection hidden="1"/>
    </xf>
    <xf numFmtId="0" fontId="18" fillId="34" borderId="4" xfId="0" applyNumberFormat="1" applyFont="1" applyFill="1" applyBorder="1" applyAlignment="1" applyProtection="1">
      <alignment horizontal="center" vertical="center" wrapText="1"/>
      <protection hidden="1"/>
    </xf>
    <xf numFmtId="0" fontId="18" fillId="34" borderId="5" xfId="0" applyNumberFormat="1" applyFont="1" applyFill="1" applyBorder="1" applyAlignment="1" applyProtection="1">
      <alignment horizontal="right" vertical="center" wrapText="1"/>
      <protection hidden="1"/>
    </xf>
    <xf numFmtId="0" fontId="18" fillId="2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13" borderId="4" xfId="0" applyNumberFormat="1" applyFont="1" applyFill="1" applyBorder="1" applyAlignment="1" applyProtection="1">
      <alignment horizontal="left" vertical="center" wrapText="1"/>
      <protection hidden="1"/>
    </xf>
    <xf numFmtId="0" fontId="3" fillId="11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14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15" borderId="5" xfId="0" applyNumberFormat="1" applyFont="1" applyFill="1" applyBorder="1" applyAlignment="1" applyProtection="1">
      <alignment horizontal="right" vertical="center" wrapText="1"/>
      <protection hidden="1"/>
    </xf>
    <xf numFmtId="0" fontId="3" fillId="32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32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32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3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3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2" borderId="5" xfId="1" applyNumberFormat="1" applyFont="1" applyFill="1" applyBorder="1" applyAlignment="1" applyProtection="1">
      <alignment horizontal="right" vertical="center" wrapText="1"/>
      <protection hidden="1"/>
    </xf>
    <xf numFmtId="0" fontId="0" fillId="27" borderId="17" xfId="1" applyNumberFormat="1" applyFont="1" applyFill="1" applyBorder="1" applyAlignment="1" applyProtection="1">
      <alignment wrapText="1"/>
      <protection hidden="1"/>
    </xf>
    <xf numFmtId="0" fontId="0" fillId="27" borderId="1" xfId="1" applyNumberFormat="1" applyFont="1" applyFill="1" applyBorder="1" applyAlignment="1" applyProtection="1">
      <alignment wrapText="1"/>
      <protection hidden="1"/>
    </xf>
    <xf numFmtId="0" fontId="4" fillId="32" borderId="29" xfId="1" applyNumberFormat="1" applyFont="1" applyFill="1" applyBorder="1" applyAlignment="1" applyProtection="1">
      <alignment wrapText="1"/>
      <protection hidden="1"/>
    </xf>
    <xf numFmtId="0" fontId="4" fillId="32" borderId="18" xfId="1" applyNumberFormat="1" applyFont="1" applyFill="1" applyBorder="1" applyAlignment="1" applyProtection="1">
      <alignment wrapText="1"/>
      <protection hidden="1"/>
    </xf>
    <xf numFmtId="0" fontId="4" fillId="32" borderId="1" xfId="1" applyNumberFormat="1" applyFont="1" applyFill="1" applyBorder="1" applyAlignment="1" applyProtection="1">
      <alignment wrapText="1"/>
      <protection hidden="1"/>
    </xf>
    <xf numFmtId="0" fontId="4" fillId="32" borderId="8" xfId="1" applyNumberFormat="1" applyFont="1" applyFill="1" applyBorder="1" applyAlignment="1" applyProtection="1">
      <alignment wrapText="1"/>
      <protection hidden="1"/>
    </xf>
    <xf numFmtId="0" fontId="4" fillId="34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32" borderId="19" xfId="1" applyNumberFormat="1" applyFont="1" applyFill="1" applyBorder="1" applyAlignment="1" applyProtection="1">
      <alignment wrapText="1"/>
      <protection hidden="1"/>
    </xf>
    <xf numFmtId="0" fontId="0" fillId="32" borderId="20" xfId="1" applyNumberFormat="1" applyFont="1" applyFill="1" applyBorder="1" applyAlignment="1" applyProtection="1">
      <alignment wrapText="1"/>
      <protection hidden="1"/>
    </xf>
    <xf numFmtId="0" fontId="4" fillId="27" borderId="29" xfId="1" applyNumberFormat="1" applyFont="1" applyFill="1" applyBorder="1" applyAlignment="1" applyProtection="1">
      <alignment wrapText="1"/>
      <protection hidden="1"/>
    </xf>
    <xf numFmtId="0" fontId="4" fillId="27" borderId="22" xfId="1" applyNumberFormat="1" applyFont="1" applyFill="1" applyBorder="1" applyAlignment="1" applyProtection="1">
      <alignment wrapText="1"/>
      <protection hidden="1"/>
    </xf>
    <xf numFmtId="0" fontId="3" fillId="32" borderId="4" xfId="1" applyNumberFormat="1" applyFont="1" applyFill="1" applyBorder="1" applyAlignment="1" applyProtection="1">
      <alignment horizontal="left" vertical="center" wrapText="1"/>
      <protection hidden="1"/>
    </xf>
    <xf numFmtId="0" fontId="15" fillId="32" borderId="4" xfId="1" applyNumberFormat="1" applyFont="1" applyFill="1" applyBorder="1" applyAlignment="1" applyProtection="1">
      <alignment horizontal="left" vertical="top" wrapText="1"/>
      <protection hidden="1"/>
    </xf>
    <xf numFmtId="0" fontId="4" fillId="32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27" borderId="1" xfId="2" applyNumberFormat="1" applyFont="1" applyFill="1" applyBorder="1" applyAlignment="1" applyProtection="1">
      <alignment horizontal="left" wrapText="1"/>
      <protection hidden="1"/>
    </xf>
    <xf numFmtId="0" fontId="3" fillId="27" borderId="1" xfId="2" applyNumberFormat="1" applyFont="1" applyFill="1" applyBorder="1" applyAlignment="1" applyProtection="1">
      <alignment horizontal="center" wrapText="1"/>
      <protection hidden="1"/>
    </xf>
    <xf numFmtId="0" fontId="8" fillId="27" borderId="1" xfId="2" applyNumberFormat="1" applyFont="1" applyFill="1" applyBorder="1" applyAlignment="1" applyProtection="1">
      <alignment horizontal="center" wrapText="1"/>
      <protection hidden="1"/>
    </xf>
    <xf numFmtId="0" fontId="16" fillId="32" borderId="30" xfId="2" applyNumberFormat="1" applyFont="1" applyFill="1" applyBorder="1" applyAlignment="1" applyProtection="1">
      <alignment horizontal="center" vertical="center" wrapText="1"/>
      <protection hidden="1"/>
    </xf>
    <xf numFmtId="0" fontId="18" fillId="34" borderId="30" xfId="2" applyNumberFormat="1" applyFont="1" applyFill="1" applyBorder="1" applyAlignment="1" applyProtection="1">
      <alignment horizontal="center" vertical="center" wrapText="1"/>
      <protection hidden="1"/>
    </xf>
    <xf numFmtId="0" fontId="18" fillId="32" borderId="30" xfId="2" applyNumberFormat="1" applyFont="1" applyFill="1" applyBorder="1" applyAlignment="1" applyProtection="1">
      <alignment horizontal="center" vertical="center" wrapText="1"/>
      <protection hidden="1"/>
    </xf>
    <xf numFmtId="0" fontId="18" fillId="33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>
      <alignment vertical="center"/>
    </xf>
    <xf numFmtId="0" fontId="2" fillId="4" borderId="1" xfId="0" applyNumberFormat="1" applyFont="1" applyFill="1" applyBorder="1" applyAlignment="1" applyProtection="1">
      <alignment horizontal="justify" vertical="center" wrapText="1"/>
      <protection hidden="1"/>
    </xf>
    <xf numFmtId="0" fontId="2" fillId="5" borderId="1" xfId="0" applyNumberFormat="1" applyFont="1" applyFill="1" applyBorder="1" applyAlignment="1" applyProtection="1">
      <alignment horizontal="justify" vertical="center" wrapText="1"/>
      <protection hidden="1"/>
    </xf>
    <xf numFmtId="0" fontId="1" fillId="2" borderId="1" xfId="0" applyNumberFormat="1" applyFont="1" applyFill="1" applyBorder="1" applyAlignment="1" applyProtection="1">
      <alignment horizontal="left" vertical="center" wrapTex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/>
      <protection hidden="1"/>
    </xf>
    <xf numFmtId="0" fontId="1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16" fillId="8" borderId="26" xfId="0" applyNumberFormat="1" applyFont="1" applyFill="1" applyBorder="1" applyAlignment="1" applyProtection="1">
      <alignment horizontal="center" vertical="center" wrapText="1"/>
      <protection hidden="1"/>
    </xf>
    <xf numFmtId="0" fontId="16" fillId="9" borderId="27" xfId="0" applyNumberFormat="1" applyFont="1" applyFill="1" applyBorder="1" applyAlignment="1" applyProtection="1">
      <alignment horizontal="center" vertical="center" wrapText="1"/>
      <protection hidden="1"/>
    </xf>
    <xf numFmtId="0" fontId="16" fillId="9" borderId="28" xfId="0" applyNumberFormat="1" applyFont="1" applyFill="1" applyBorder="1" applyAlignment="1" applyProtection="1">
      <alignment horizontal="center" vertical="center" wrapText="1"/>
      <protection hidden="1"/>
    </xf>
    <xf numFmtId="0" fontId="16" fillId="16" borderId="6" xfId="0" applyNumberFormat="1" applyFont="1" applyFill="1" applyBorder="1" applyAlignment="1" applyProtection="1">
      <alignment horizontal="right" vertical="center" wrapText="1"/>
      <protection hidden="1"/>
    </xf>
    <xf numFmtId="0" fontId="16" fillId="17" borderId="6" xfId="0" applyNumberFormat="1" applyFont="1" applyFill="1" applyBorder="1" applyAlignment="1" applyProtection="1">
      <alignment horizontal="right" vertical="center" wrapText="1"/>
      <protection hidden="1"/>
    </xf>
    <xf numFmtId="0" fontId="16" fillId="18" borderId="7" xfId="0" applyNumberFormat="1" applyFont="1" applyFill="1" applyBorder="1" applyAlignment="1" applyProtection="1">
      <alignment horizontal="center" vertical="center" wrapText="1"/>
      <protection hidden="1"/>
    </xf>
    <xf numFmtId="0" fontId="16" fillId="21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0" applyNumberFormat="1" applyFont="1" applyFill="1" applyBorder="1" applyAlignment="1" applyProtection="1">
      <alignment horizontal="justify" vertical="center" wrapText="1"/>
    </xf>
    <xf numFmtId="0" fontId="2" fillId="5" borderId="1" xfId="0" applyNumberFormat="1" applyFont="1" applyFill="1" applyBorder="1" applyAlignment="1" applyProtection="1">
      <alignment horizontal="justify" vertical="center" wrapText="1"/>
      <protection locked="0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8" borderId="2" xfId="0" applyNumberFormat="1" applyFont="1" applyFill="1" applyBorder="1" applyAlignment="1" applyProtection="1">
      <alignment horizontal="left" vertical="center" wrapText="1"/>
      <protection hidden="1"/>
    </xf>
    <xf numFmtId="0" fontId="16" fillId="9" borderId="2" xfId="0" applyNumberFormat="1" applyFont="1" applyFill="1" applyBorder="1" applyAlignment="1" applyProtection="1">
      <alignment horizontal="left" vertical="center" wrapText="1"/>
      <protection hidden="1"/>
    </xf>
    <xf numFmtId="0" fontId="10" fillId="27" borderId="1" xfId="1" applyNumberFormat="1" applyFont="1" applyFill="1" applyBorder="1" applyAlignment="1" applyProtection="1">
      <alignment horizontal="left" vertical="center" wrapText="1"/>
      <protection hidden="1"/>
    </xf>
    <xf numFmtId="0" fontId="13" fillId="27" borderId="1" xfId="1" applyNumberFormat="1" applyFont="1" applyFill="1" applyBorder="1" applyAlignment="1" applyProtection="1">
      <alignment horizontal="left" vertical="center" wrapText="1"/>
      <protection hidden="1"/>
    </xf>
    <xf numFmtId="0" fontId="3" fillId="32" borderId="17" xfId="1" applyNumberFormat="1" applyFont="1" applyFill="1" applyBorder="1" applyAlignment="1" applyProtection="1">
      <alignment horizontal="right" wrapText="1"/>
      <protection hidden="1"/>
    </xf>
    <xf numFmtId="0" fontId="3" fillId="27" borderId="6" xfId="1" applyNumberFormat="1" applyFont="1" applyFill="1" applyBorder="1" applyAlignment="1" applyProtection="1">
      <alignment horizontal="right" vertical="center" wrapText="1"/>
    </xf>
    <xf numFmtId="0" fontId="3" fillId="27" borderId="6" xfId="1" applyNumberFormat="1" applyFont="1" applyFill="1" applyBorder="1" applyAlignment="1" applyProtection="1">
      <alignment horizontal="right" vertical="center" wrapText="1"/>
      <protection locked="0"/>
    </xf>
    <xf numFmtId="0" fontId="3" fillId="3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7" borderId="21" xfId="1" applyNumberFormat="1" applyFont="1" applyFill="1" applyBorder="1" applyAlignment="1" applyProtection="1">
      <alignment horizontal="right" wrapText="1"/>
      <protection hidden="1"/>
    </xf>
    <xf numFmtId="0" fontId="3" fillId="27" borderId="25" xfId="1" applyNumberFormat="1" applyFont="1" applyFill="1" applyBorder="1" applyAlignment="1" applyProtection="1">
      <alignment horizontal="center" vertical="center" wrapText="1"/>
    </xf>
    <xf numFmtId="0" fontId="3" fillId="27" borderId="25" xfId="1" applyNumberFormat="1" applyFont="1" applyFill="1" applyBorder="1" applyAlignment="1" applyProtection="1">
      <alignment horizontal="center" vertical="center" wrapText="1"/>
      <protection locked="0"/>
    </xf>
    <xf numFmtId="0" fontId="3" fillId="27" borderId="6" xfId="1" applyNumberFormat="1" applyFont="1" applyFill="1" applyBorder="1" applyAlignment="1" applyProtection="1">
      <alignment horizontal="right" vertical="center" wrapText="1"/>
      <protection hidden="1"/>
    </xf>
    <xf numFmtId="0" fontId="3" fillId="27" borderId="10" xfId="1" applyNumberFormat="1" applyFont="1" applyFill="1" applyBorder="1" applyAlignment="1" applyProtection="1">
      <alignment horizontal="left" vertical="center" wrapText="1"/>
      <protection hidden="1"/>
    </xf>
    <xf numFmtId="0" fontId="17" fillId="32" borderId="30" xfId="2" applyNumberFormat="1" applyFont="1" applyFill="1" applyBorder="1" applyAlignment="1" applyProtection="1">
      <alignment horizontal="center" vertical="center" wrapText="1"/>
      <protection hidden="1"/>
    </xf>
    <xf numFmtId="0" fontId="16" fillId="32" borderId="30" xfId="2" applyNumberFormat="1" applyFont="1" applyFill="1" applyBorder="1" applyAlignment="1" applyProtection="1">
      <alignment horizontal="center" vertical="center" wrapText="1"/>
      <protection hidden="1"/>
    </xf>
    <xf numFmtId="0" fontId="16" fillId="27" borderId="1" xfId="2" applyNumberFormat="1" applyFont="1" applyFill="1" applyBorder="1" applyAlignment="1" applyProtection="1">
      <alignment horizontal="left" vertical="center" wrapText="1"/>
      <protection hidden="1"/>
    </xf>
    <xf numFmtId="0" fontId="1" fillId="27" borderId="1" xfId="2" applyNumberFormat="1" applyFont="1" applyFill="1" applyBorder="1" applyAlignment="1" applyProtection="1">
      <alignment horizontal="left" vertical="center" wrapText="1"/>
      <protection hidden="1"/>
    </xf>
    <xf numFmtId="0" fontId="23" fillId="27" borderId="1" xfId="2" applyNumberFormat="1" applyFont="1" applyFill="1" applyBorder="1" applyAlignment="1" applyProtection="1">
      <alignment horizontal="center" wrapText="1"/>
      <protection hidden="1"/>
    </xf>
    <xf numFmtId="0" fontId="3" fillId="27" borderId="1" xfId="2" applyNumberFormat="1" applyFont="1" applyFill="1" applyBorder="1" applyAlignment="1" applyProtection="1">
      <alignment horizontal="center" wrapText="1"/>
      <protection hidden="1"/>
    </xf>
    <xf numFmtId="0" fontId="8" fillId="27" borderId="1" xfId="2" applyNumberFormat="1" applyFont="1" applyFill="1" applyBorder="1" applyAlignment="1" applyProtection="1">
      <alignment horizontal="center" wrapText="1"/>
      <protection hidden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39"/>
  <sheetViews>
    <sheetView topLeftCell="A22" workbookViewId="0">
      <selection activeCell="B14" sqref="B14"/>
    </sheetView>
  </sheetViews>
  <sheetFormatPr defaultRowHeight="13.5"/>
  <cols>
    <col min="1" max="1" width="14.375" customWidth="1" collapsed="1"/>
    <col min="2" max="2" width="40" customWidth="1" collapsed="1"/>
    <col min="3" max="5" width="9" customWidth="1" collapsed="1"/>
    <col min="6" max="6" width="12.25" customWidth="1" collapsed="1"/>
    <col min="7" max="7" width="8.625" customWidth="1"/>
    <col min="8" max="8" width="9.5" bestFit="1" customWidth="1"/>
  </cols>
  <sheetData>
    <row r="1" spans="1:8" ht="21.95" customHeight="1">
      <c r="A1" s="78" t="s">
        <v>0</v>
      </c>
      <c r="B1" s="79"/>
      <c r="C1" s="79"/>
      <c r="D1" s="79"/>
      <c r="E1" s="79"/>
      <c r="F1" s="79"/>
    </row>
    <row r="2" spans="1:8" ht="21.95" customHeight="1">
      <c r="A2" s="76" t="s">
        <v>1</v>
      </c>
      <c r="B2" s="77"/>
      <c r="C2" s="77"/>
      <c r="D2" s="77"/>
      <c r="E2" s="77"/>
      <c r="F2" s="77"/>
    </row>
    <row r="3" spans="1:8" ht="30.95" customHeight="1">
      <c r="A3" s="80" t="s">
        <v>2</v>
      </c>
      <c r="B3" s="81"/>
      <c r="C3" s="81"/>
      <c r="D3" s="81"/>
      <c r="E3" s="81"/>
      <c r="F3" s="81"/>
    </row>
    <row r="4" spans="1:8" ht="21" customHeight="1">
      <c r="A4" s="82" t="s">
        <v>968</v>
      </c>
      <c r="B4" s="83"/>
      <c r="C4" s="83"/>
      <c r="D4" s="83"/>
      <c r="E4" s="83"/>
      <c r="F4" s="84"/>
    </row>
    <row r="5" spans="1:8" ht="21" customHeight="1">
      <c r="A5" s="13" t="s">
        <v>123</v>
      </c>
      <c r="B5" s="14" t="s">
        <v>124</v>
      </c>
      <c r="C5" s="14" t="s">
        <v>125</v>
      </c>
      <c r="D5" s="14" t="s">
        <v>126</v>
      </c>
      <c r="E5" s="14" t="s">
        <v>127</v>
      </c>
      <c r="F5" s="15" t="s">
        <v>128</v>
      </c>
    </row>
    <row r="6" spans="1:8" ht="21" customHeight="1">
      <c r="A6" s="13" t="s">
        <v>969</v>
      </c>
      <c r="B6" s="16" t="s">
        <v>262</v>
      </c>
      <c r="C6" s="14" t="s">
        <v>7</v>
      </c>
      <c r="D6" s="17" t="s">
        <v>7</v>
      </c>
      <c r="E6" s="17" t="s">
        <v>7</v>
      </c>
      <c r="F6" s="18"/>
    </row>
    <row r="7" spans="1:8" ht="21" customHeight="1">
      <c r="A7" s="13" t="s">
        <v>970</v>
      </c>
      <c r="B7" s="16" t="s">
        <v>971</v>
      </c>
      <c r="C7" s="14" t="s">
        <v>7</v>
      </c>
      <c r="D7" s="17" t="s">
        <v>7</v>
      </c>
      <c r="E7" s="17" t="s">
        <v>7</v>
      </c>
      <c r="F7" s="18"/>
    </row>
    <row r="8" spans="1:8" ht="21" customHeight="1">
      <c r="A8" s="13" t="s">
        <v>972</v>
      </c>
      <c r="B8" s="16" t="s">
        <v>973</v>
      </c>
      <c r="C8" s="14" t="s">
        <v>775</v>
      </c>
      <c r="D8" s="17" t="s">
        <v>7</v>
      </c>
      <c r="E8" s="17" t="s">
        <v>7</v>
      </c>
      <c r="F8" s="19">
        <f>(F11+F12+F14+F15+F17+F18+F19+F21+F24+F25+F26+F27+F28+F29+汇总表!F6+汇总表!F7+汇总表!F8+汇总表!F9+汇总表!F10+汇总表!F13+汇总表!F16+汇总表!F17)*0.004</f>
        <v>4104</v>
      </c>
    </row>
    <row r="9" spans="1:8" ht="21" customHeight="1">
      <c r="A9" s="13" t="s">
        <v>974</v>
      </c>
      <c r="B9" s="16" t="s">
        <v>975</v>
      </c>
      <c r="C9" s="14" t="s">
        <v>775</v>
      </c>
      <c r="D9" s="17" t="s">
        <v>7</v>
      </c>
      <c r="E9" s="17" t="s">
        <v>7</v>
      </c>
      <c r="F9" s="19">
        <f>(F11+F12+F14+F15+F17+F18+F19+F21+F24+F25+F26+F27+F28+F29+汇总表!F6+汇总表!F7+汇总表!F8+汇总表!F9+汇总表!F10+汇总表!F13+汇总表!F16+汇总表!F17)*0.0005</f>
        <v>513</v>
      </c>
    </row>
    <row r="10" spans="1:8" ht="21" customHeight="1">
      <c r="A10" s="13" t="s">
        <v>976</v>
      </c>
      <c r="B10" s="16" t="s">
        <v>977</v>
      </c>
      <c r="C10" s="14" t="s">
        <v>7</v>
      </c>
      <c r="D10" s="17" t="s">
        <v>7</v>
      </c>
      <c r="E10" s="17" t="s">
        <v>7</v>
      </c>
      <c r="F10" s="18"/>
    </row>
    <row r="11" spans="1:8" ht="21" customHeight="1">
      <c r="A11" s="13" t="s">
        <v>978</v>
      </c>
      <c r="B11" s="16" t="s">
        <v>979</v>
      </c>
      <c r="C11" s="14" t="s">
        <v>775</v>
      </c>
      <c r="D11" s="17" t="s">
        <v>7</v>
      </c>
      <c r="E11" s="17" t="s">
        <v>7</v>
      </c>
      <c r="F11" s="18">
        <v>50000</v>
      </c>
    </row>
    <row r="12" spans="1:8" ht="21" customHeight="1">
      <c r="A12" s="13" t="s">
        <v>980</v>
      </c>
      <c r="B12" s="16" t="s">
        <v>981</v>
      </c>
      <c r="C12" s="14" t="s">
        <v>775</v>
      </c>
      <c r="D12" s="17" t="s">
        <v>7</v>
      </c>
      <c r="E12" s="17" t="s">
        <v>7</v>
      </c>
      <c r="F12" s="18">
        <v>30000</v>
      </c>
    </row>
    <row r="13" spans="1:8" ht="21" customHeight="1">
      <c r="A13" s="13" t="s">
        <v>982</v>
      </c>
      <c r="B13" s="16" t="s">
        <v>983</v>
      </c>
      <c r="C13" s="14" t="s">
        <v>775</v>
      </c>
      <c r="D13" s="17" t="s">
        <v>7</v>
      </c>
      <c r="E13" s="17" t="s">
        <v>7</v>
      </c>
      <c r="F13" s="19">
        <f>(F11+F12+F14+F15+F17+F18+F19+F21+F24+F25+F26+F27+F28+F29+汇总表!F6+汇总表!F7+汇总表!F8+汇总表!F9+汇总表!F10+汇总表!F13+汇总表!F16+汇总表!F17)*0.015</f>
        <v>15390</v>
      </c>
      <c r="H13" s="11">
        <f>SUM(F11:F12)</f>
        <v>80000</v>
      </c>
    </row>
    <row r="14" spans="1:8" ht="21" customHeight="1">
      <c r="A14" s="13" t="s">
        <v>984</v>
      </c>
      <c r="B14" s="16" t="s">
        <v>985</v>
      </c>
      <c r="C14" s="14" t="s">
        <v>775</v>
      </c>
      <c r="D14" s="17" t="s">
        <v>7</v>
      </c>
      <c r="E14" s="17" t="s">
        <v>7</v>
      </c>
      <c r="F14" s="18">
        <v>20000</v>
      </c>
    </row>
    <row r="15" spans="1:8" ht="21" customHeight="1">
      <c r="A15" s="13" t="s">
        <v>986</v>
      </c>
      <c r="B15" s="16" t="s">
        <v>987</v>
      </c>
      <c r="C15" s="14" t="s">
        <v>775</v>
      </c>
      <c r="D15" s="17" t="s">
        <v>7</v>
      </c>
      <c r="E15" s="17" t="s">
        <v>7</v>
      </c>
      <c r="F15" s="18">
        <v>5000</v>
      </c>
    </row>
    <row r="16" spans="1:8" ht="21" customHeight="1">
      <c r="A16" s="13" t="s">
        <v>988</v>
      </c>
      <c r="B16" s="16" t="s">
        <v>989</v>
      </c>
      <c r="C16" s="14" t="s">
        <v>7</v>
      </c>
      <c r="D16" s="17" t="s">
        <v>7</v>
      </c>
      <c r="E16" s="17" t="s">
        <v>7</v>
      </c>
      <c r="F16" s="18"/>
    </row>
    <row r="17" spans="1:9" ht="21" customHeight="1">
      <c r="A17" s="13" t="s">
        <v>990</v>
      </c>
      <c r="B17" s="16" t="s">
        <v>991</v>
      </c>
      <c r="C17" s="14" t="s">
        <v>775</v>
      </c>
      <c r="D17" s="17" t="s">
        <v>7</v>
      </c>
      <c r="E17" s="17" t="s">
        <v>7</v>
      </c>
      <c r="F17" s="18">
        <v>76000</v>
      </c>
    </row>
    <row r="18" spans="1:9" ht="21" customHeight="1">
      <c r="A18" s="13" t="s">
        <v>992</v>
      </c>
      <c r="B18" s="16" t="s">
        <v>993</v>
      </c>
      <c r="C18" s="14" t="s">
        <v>775</v>
      </c>
      <c r="D18" s="17" t="s">
        <v>7</v>
      </c>
      <c r="E18" s="17" t="s">
        <v>7</v>
      </c>
      <c r="F18" s="18">
        <v>150000</v>
      </c>
    </row>
    <row r="19" spans="1:9" ht="21" customHeight="1">
      <c r="A19" s="13" t="s">
        <v>994</v>
      </c>
      <c r="B19" s="16" t="s">
        <v>995</v>
      </c>
      <c r="C19" s="14" t="s">
        <v>775</v>
      </c>
      <c r="D19" s="17" t="s">
        <v>7</v>
      </c>
      <c r="E19" s="17" t="s">
        <v>7</v>
      </c>
      <c r="F19" s="18">
        <v>50000</v>
      </c>
    </row>
    <row r="20" spans="1:9" ht="21" customHeight="1">
      <c r="A20" s="13" t="s">
        <v>996</v>
      </c>
      <c r="B20" s="16" t="s">
        <v>997</v>
      </c>
      <c r="C20" s="14" t="s">
        <v>775</v>
      </c>
      <c r="D20" s="17" t="s">
        <v>7</v>
      </c>
      <c r="E20" s="17" t="s">
        <v>7</v>
      </c>
      <c r="F20" s="18" t="s">
        <v>7</v>
      </c>
    </row>
    <row r="21" spans="1:9" ht="21" customHeight="1">
      <c r="A21" s="13" t="s">
        <v>998</v>
      </c>
      <c r="B21" s="16" t="s">
        <v>999</v>
      </c>
      <c r="C21" s="14" t="s">
        <v>775</v>
      </c>
      <c r="D21" s="17" t="s">
        <v>7</v>
      </c>
      <c r="E21" s="17" t="s">
        <v>7</v>
      </c>
      <c r="F21" s="18">
        <v>20000</v>
      </c>
    </row>
    <row r="22" spans="1:9" ht="21" customHeight="1">
      <c r="A22" s="13" t="s">
        <v>1000</v>
      </c>
      <c r="B22" s="16" t="s">
        <v>1001</v>
      </c>
      <c r="C22" s="14" t="s">
        <v>7</v>
      </c>
      <c r="D22" s="17" t="s">
        <v>7</v>
      </c>
      <c r="E22" s="17" t="s">
        <v>7</v>
      </c>
      <c r="F22" s="18"/>
    </row>
    <row r="23" spans="1:9" ht="21" customHeight="1">
      <c r="A23" s="13" t="s">
        <v>1002</v>
      </c>
      <c r="B23" s="16" t="s">
        <v>1001</v>
      </c>
      <c r="C23" s="14" t="s">
        <v>7</v>
      </c>
      <c r="D23" s="17" t="s">
        <v>7</v>
      </c>
      <c r="E23" s="17" t="s">
        <v>7</v>
      </c>
      <c r="F23" s="18"/>
    </row>
    <row r="24" spans="1:9" ht="21" customHeight="1">
      <c r="A24" s="13" t="s">
        <v>1003</v>
      </c>
      <c r="B24" s="16" t="s">
        <v>1004</v>
      </c>
      <c r="C24" s="14" t="s">
        <v>775</v>
      </c>
      <c r="D24" s="17" t="s">
        <v>7</v>
      </c>
      <c r="E24" s="17" t="s">
        <v>7</v>
      </c>
      <c r="F24" s="18">
        <v>150000</v>
      </c>
    </row>
    <row r="25" spans="1:9" ht="21" customHeight="1">
      <c r="A25" s="13" t="s">
        <v>1005</v>
      </c>
      <c r="B25" s="16" t="s">
        <v>1006</v>
      </c>
      <c r="C25" s="14" t="s">
        <v>775</v>
      </c>
      <c r="D25" s="17" t="s">
        <v>7</v>
      </c>
      <c r="E25" s="17" t="s">
        <v>7</v>
      </c>
      <c r="F25" s="18">
        <v>30000</v>
      </c>
    </row>
    <row r="26" spans="1:9" ht="21" customHeight="1">
      <c r="A26" s="13" t="s">
        <v>1007</v>
      </c>
      <c r="B26" s="16" t="s">
        <v>1008</v>
      </c>
      <c r="C26" s="14" t="s">
        <v>775</v>
      </c>
      <c r="D26" s="17" t="s">
        <v>7</v>
      </c>
      <c r="E26" s="17" t="s">
        <v>7</v>
      </c>
      <c r="F26" s="18">
        <v>150000</v>
      </c>
      <c r="G26" s="75"/>
      <c r="H26" s="75"/>
      <c r="I26" s="75"/>
    </row>
    <row r="27" spans="1:9" ht="21" customHeight="1">
      <c r="A27" s="13" t="s">
        <v>1009</v>
      </c>
      <c r="B27" s="16" t="s">
        <v>1010</v>
      </c>
      <c r="C27" s="14" t="s">
        <v>775</v>
      </c>
      <c r="D27" s="17" t="s">
        <v>7</v>
      </c>
      <c r="E27" s="17" t="s">
        <v>7</v>
      </c>
      <c r="F27" s="18">
        <v>20000</v>
      </c>
      <c r="G27" s="75"/>
      <c r="H27" s="75"/>
      <c r="I27" s="75"/>
    </row>
    <row r="28" spans="1:9" ht="21" customHeight="1">
      <c r="A28" s="13" t="s">
        <v>1011</v>
      </c>
      <c r="B28" s="16" t="s">
        <v>1012</v>
      </c>
      <c r="C28" s="14" t="s">
        <v>775</v>
      </c>
      <c r="D28" s="17" t="s">
        <v>7</v>
      </c>
      <c r="E28" s="17" t="s">
        <v>7</v>
      </c>
      <c r="F28" s="18">
        <v>20000</v>
      </c>
      <c r="G28" s="75"/>
      <c r="H28" s="75"/>
      <c r="I28" s="75"/>
    </row>
    <row r="29" spans="1:9" ht="21" customHeight="1">
      <c r="A29" s="13" t="s">
        <v>1013</v>
      </c>
      <c r="B29" s="16" t="s">
        <v>1014</v>
      </c>
      <c r="C29" s="14" t="s">
        <v>775</v>
      </c>
      <c r="D29" s="17" t="s">
        <v>7</v>
      </c>
      <c r="E29" s="17" t="s">
        <v>7</v>
      </c>
      <c r="F29" s="18">
        <v>30000</v>
      </c>
      <c r="G29" s="75"/>
      <c r="H29" s="12">
        <f>SUM(F14:F29)</f>
        <v>721000</v>
      </c>
      <c r="I29" s="75"/>
    </row>
    <row r="30" spans="1:9" ht="21" customHeight="1">
      <c r="A30" s="13" t="s">
        <v>7</v>
      </c>
      <c r="B30" s="16" t="s">
        <v>7</v>
      </c>
      <c r="C30" s="14" t="s">
        <v>7</v>
      </c>
      <c r="D30" s="17" t="s">
        <v>7</v>
      </c>
      <c r="E30" s="17" t="s">
        <v>7</v>
      </c>
      <c r="F30" s="18" t="s">
        <v>7</v>
      </c>
      <c r="G30" s="75"/>
      <c r="H30" s="12">
        <f>H13+H29</f>
        <v>801000</v>
      </c>
      <c r="I30" s="75"/>
    </row>
    <row r="31" spans="1:9" ht="21" customHeight="1">
      <c r="A31" s="13" t="s">
        <v>7</v>
      </c>
      <c r="B31" s="16" t="s">
        <v>7</v>
      </c>
      <c r="C31" s="14" t="s">
        <v>7</v>
      </c>
      <c r="D31" s="17" t="s">
        <v>7</v>
      </c>
      <c r="E31" s="17" t="s">
        <v>7</v>
      </c>
      <c r="F31" s="18" t="s">
        <v>7</v>
      </c>
      <c r="G31" s="75"/>
      <c r="H31" s="12">
        <f>SUM(汇总表!F5:F17)</f>
        <v>1046007</v>
      </c>
      <c r="I31" s="75"/>
    </row>
    <row r="32" spans="1:9" ht="21" customHeight="1">
      <c r="A32" s="13" t="s">
        <v>7</v>
      </c>
      <c r="B32" s="16" t="s">
        <v>7</v>
      </c>
      <c r="C32" s="14" t="s">
        <v>7</v>
      </c>
      <c r="D32" s="17" t="s">
        <v>7</v>
      </c>
      <c r="E32" s="17" t="s">
        <v>7</v>
      </c>
      <c r="F32" s="18" t="s">
        <v>7</v>
      </c>
      <c r="G32" s="75"/>
      <c r="H32" s="12">
        <f>SUM(H30:H31)</f>
        <v>1847007</v>
      </c>
      <c r="I32" s="75"/>
    </row>
    <row r="33" spans="1:6" ht="21" customHeight="1">
      <c r="A33" s="13" t="s">
        <v>7</v>
      </c>
      <c r="B33" s="16" t="s">
        <v>7</v>
      </c>
      <c r="C33" s="14" t="s">
        <v>7</v>
      </c>
      <c r="D33" s="17" t="s">
        <v>7</v>
      </c>
      <c r="E33" s="17" t="s">
        <v>7</v>
      </c>
      <c r="F33" s="18" t="s">
        <v>7</v>
      </c>
    </row>
    <row r="34" spans="1:6" ht="21" customHeight="1">
      <c r="A34" s="13" t="s">
        <v>7</v>
      </c>
      <c r="B34" s="16" t="s">
        <v>7</v>
      </c>
      <c r="C34" s="14" t="s">
        <v>7</v>
      </c>
      <c r="D34" s="17" t="s">
        <v>7</v>
      </c>
      <c r="E34" s="17" t="s">
        <v>7</v>
      </c>
      <c r="F34" s="18" t="s">
        <v>7</v>
      </c>
    </row>
    <row r="35" spans="1:6" ht="2.1" customHeight="1">
      <c r="A35" s="85" t="s">
        <v>1015</v>
      </c>
      <c r="B35" s="86"/>
      <c r="C35" s="87" t="s">
        <v>259</v>
      </c>
      <c r="D35" s="20"/>
      <c r="E35" s="20"/>
      <c r="F35" s="21"/>
    </row>
    <row r="36" spans="1:6" ht="15.95" customHeight="1">
      <c r="A36" s="86"/>
      <c r="B36" s="86"/>
      <c r="C36" s="88"/>
      <c r="D36" s="22">
        <f>ROUND(SUM(F8:F29),2)</f>
        <v>821007</v>
      </c>
      <c r="E36" s="23"/>
      <c r="F36" s="24"/>
    </row>
    <row r="37" spans="1:6" ht="0.95" customHeight="1">
      <c r="A37" s="86"/>
      <c r="B37" s="86"/>
      <c r="C37" s="88"/>
      <c r="D37" s="25"/>
      <c r="E37" s="26"/>
      <c r="F37" s="21"/>
    </row>
    <row r="38" spans="1:6" ht="2.1" customHeight="1">
      <c r="A38" s="86"/>
      <c r="B38" s="86"/>
      <c r="C38" s="88"/>
      <c r="D38" s="27"/>
      <c r="E38" s="27"/>
      <c r="F38" s="28"/>
    </row>
    <row r="39" spans="1:6" ht="20.100000000000001" customHeight="1">
      <c r="A39" s="76" t="s">
        <v>7</v>
      </c>
      <c r="B39" s="77"/>
      <c r="C39" s="77"/>
      <c r="D39" s="77"/>
      <c r="E39" s="77"/>
      <c r="F39" s="77"/>
    </row>
  </sheetData>
  <sheetProtection password="CA7D" sheet="1" objects="1" scenarios="1"/>
  <mergeCells count="7">
    <mergeCell ref="A39:F39"/>
    <mergeCell ref="A1:F1"/>
    <mergeCell ref="A2:F2"/>
    <mergeCell ref="A3:F3"/>
    <mergeCell ref="A4:F4"/>
    <mergeCell ref="A35:B38"/>
    <mergeCell ref="C35:C38"/>
  </mergeCells>
  <phoneticPr fontId="12" type="noConversion"/>
  <pageMargins left="0.52777777777777779" right="0.52777777777777779" top="0.47222222222222221" bottom="0.47222222222222221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9"/>
  <sheetViews>
    <sheetView workbookViewId="0">
      <selection activeCell="E4" sqref="E4"/>
    </sheetView>
  </sheetViews>
  <sheetFormatPr defaultRowHeight="13.5"/>
  <cols>
    <col min="1" max="1" width="14.375" style="1" customWidth="1" collapsed="1"/>
    <col min="2" max="2" width="38" style="1" customWidth="1" collapsed="1"/>
    <col min="3" max="4" width="9" style="1" customWidth="1" collapsed="1"/>
    <col min="5" max="5" width="11" style="1" customWidth="1" collapsed="1"/>
    <col min="6" max="6" width="14.375" style="1" customWidth="1" collapsed="1"/>
    <col min="7" max="7" width="8.625" style="1" customWidth="1"/>
    <col min="8" max="16384" width="9" style="1"/>
  </cols>
  <sheetData>
    <row r="1" spans="1:6" ht="23.1" customHeight="1">
      <c r="A1" s="95" t="s">
        <v>16</v>
      </c>
      <c r="B1" s="95"/>
      <c r="C1" s="95"/>
      <c r="D1" s="95"/>
      <c r="E1" s="95"/>
      <c r="F1" s="95"/>
    </row>
    <row r="2" spans="1:6" ht="23.1" customHeight="1" thickBot="1">
      <c r="A2" s="96" t="s">
        <v>17</v>
      </c>
      <c r="B2" s="96"/>
      <c r="C2" s="96"/>
      <c r="D2" s="96"/>
      <c r="E2" s="96"/>
      <c r="F2" s="96"/>
    </row>
    <row r="3" spans="1:6" ht="23.1" customHeight="1">
      <c r="A3" s="45" t="s">
        <v>18</v>
      </c>
      <c r="B3" s="46" t="s">
        <v>3</v>
      </c>
      <c r="C3" s="46" t="s">
        <v>4</v>
      </c>
      <c r="D3" s="46" t="s">
        <v>19</v>
      </c>
      <c r="E3" s="46" t="s">
        <v>5</v>
      </c>
      <c r="F3" s="47" t="s">
        <v>6</v>
      </c>
    </row>
    <row r="4" spans="1:6" ht="21" customHeight="1">
      <c r="A4" s="48" t="s">
        <v>20</v>
      </c>
      <c r="B4" s="49" t="s">
        <v>21</v>
      </c>
      <c r="C4" s="49" t="s">
        <v>22</v>
      </c>
      <c r="D4" s="50" t="s">
        <v>23</v>
      </c>
      <c r="E4" s="74"/>
      <c r="F4" s="51">
        <f>ROUND(D4*E4,2)</f>
        <v>0</v>
      </c>
    </row>
    <row r="5" spans="1:6" ht="21" customHeight="1">
      <c r="A5" s="48" t="s">
        <v>24</v>
      </c>
      <c r="B5" s="49" t="s">
        <v>25</v>
      </c>
      <c r="C5" s="49" t="s">
        <v>22</v>
      </c>
      <c r="D5" s="50" t="s">
        <v>23</v>
      </c>
      <c r="E5" s="74"/>
      <c r="F5" s="51">
        <f>ROUND(D5*E5,2)</f>
        <v>0</v>
      </c>
    </row>
    <row r="6" spans="1:6" ht="0.95" customHeight="1">
      <c r="A6" s="52"/>
      <c r="B6" s="53"/>
      <c r="C6" s="53"/>
      <c r="D6" s="53"/>
      <c r="E6" s="54" t="s">
        <v>26</v>
      </c>
      <c r="F6" s="55"/>
    </row>
    <row r="7" spans="1:6" ht="21" customHeight="1" thickBot="1">
      <c r="A7" s="97" t="s">
        <v>27</v>
      </c>
      <c r="B7" s="97"/>
      <c r="C7" s="97"/>
      <c r="D7" s="97"/>
      <c r="E7" s="56">
        <f>ROUND(SUM(F4:F5),2)</f>
        <v>0</v>
      </c>
      <c r="F7" s="57"/>
    </row>
    <row r="8" spans="1:6" ht="0.95" customHeight="1">
      <c r="A8" s="2"/>
      <c r="B8" s="3"/>
      <c r="C8" s="3"/>
      <c r="D8" s="3"/>
      <c r="E8" s="4"/>
      <c r="F8" s="5"/>
    </row>
    <row r="9" spans="1:6" ht="21" customHeight="1" thickBot="1">
      <c r="A9" s="98" t="s">
        <v>28</v>
      </c>
      <c r="B9" s="99"/>
      <c r="C9" s="99"/>
      <c r="D9" s="99"/>
      <c r="E9" s="99"/>
      <c r="F9" s="6"/>
    </row>
  </sheetData>
  <sheetProtection password="CA7D" sheet="1" objects="1" scenarios="1" selectLockedCells="1"/>
  <mergeCells count="4">
    <mergeCell ref="A1:F1"/>
    <mergeCell ref="A2:F2"/>
    <mergeCell ref="A7:D7"/>
    <mergeCell ref="A9:E9"/>
  </mergeCells>
  <phoneticPr fontId="12" type="noConversion"/>
  <pageMargins left="0.44444444444444442" right="0.44444444444444442" top="0.47222222222222221" bottom="0.47222222222222221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9"/>
  <sheetViews>
    <sheetView topLeftCell="A7" workbookViewId="0">
      <selection activeCell="E5" sqref="E5"/>
    </sheetView>
  </sheetViews>
  <sheetFormatPr defaultRowHeight="13.5"/>
  <cols>
    <col min="1" max="1" width="14.375" style="1" customWidth="1" collapsed="1"/>
    <col min="2" max="2" width="38" style="1" customWidth="1" collapsed="1"/>
    <col min="3" max="4" width="9" style="1" customWidth="1" collapsed="1"/>
    <col min="5" max="5" width="11" style="1" customWidth="1" collapsed="1"/>
    <col min="6" max="6" width="14.375" style="1" customWidth="1" collapsed="1"/>
    <col min="7" max="7" width="8.625" style="1" customWidth="1"/>
    <col min="8" max="16384" width="9" style="1"/>
  </cols>
  <sheetData>
    <row r="1" spans="1:6" ht="23.1" customHeight="1">
      <c r="A1" s="95" t="s">
        <v>7</v>
      </c>
      <c r="B1" s="95"/>
      <c r="C1" s="95"/>
      <c r="D1" s="95"/>
      <c r="E1" s="95"/>
      <c r="F1" s="95"/>
    </row>
    <row r="2" spans="1:6" ht="23.1" customHeight="1" thickBot="1">
      <c r="A2" s="96" t="s">
        <v>29</v>
      </c>
      <c r="B2" s="96"/>
      <c r="C2" s="96"/>
      <c r="D2" s="96"/>
      <c r="E2" s="96"/>
      <c r="F2" s="96"/>
    </row>
    <row r="3" spans="1:6" ht="23.1" customHeight="1">
      <c r="A3" s="45" t="s">
        <v>18</v>
      </c>
      <c r="B3" s="46" t="s">
        <v>3</v>
      </c>
      <c r="C3" s="46" t="s">
        <v>4</v>
      </c>
      <c r="D3" s="46" t="s">
        <v>19</v>
      </c>
      <c r="E3" s="46" t="s">
        <v>5</v>
      </c>
      <c r="F3" s="47" t="s">
        <v>6</v>
      </c>
    </row>
    <row r="4" spans="1:6" ht="21" customHeight="1">
      <c r="A4" s="48" t="s">
        <v>30</v>
      </c>
      <c r="B4" s="49" t="s">
        <v>31</v>
      </c>
      <c r="C4" s="49" t="s">
        <v>7</v>
      </c>
      <c r="D4" s="50" t="s">
        <v>7</v>
      </c>
      <c r="E4" s="50" t="s">
        <v>7</v>
      </c>
      <c r="F4" s="51"/>
    </row>
    <row r="5" spans="1:6" ht="21" customHeight="1">
      <c r="A5" s="48" t="s">
        <v>32</v>
      </c>
      <c r="B5" s="49" t="s">
        <v>33</v>
      </c>
      <c r="C5" s="49" t="s">
        <v>34</v>
      </c>
      <c r="D5" s="50" t="s">
        <v>11</v>
      </c>
      <c r="E5" s="74"/>
      <c r="F5" s="51">
        <f>ROUND(D5*E5,2)</f>
        <v>0</v>
      </c>
    </row>
    <row r="6" spans="1:6" ht="21" customHeight="1">
      <c r="A6" s="48" t="s">
        <v>35</v>
      </c>
      <c r="B6" s="49" t="s">
        <v>36</v>
      </c>
      <c r="C6" s="49" t="s">
        <v>34</v>
      </c>
      <c r="D6" s="50" t="s">
        <v>11</v>
      </c>
      <c r="E6" s="74"/>
      <c r="F6" s="51">
        <f t="shared" ref="F6:F15" si="0">ROUND(D6*E6,2)</f>
        <v>0</v>
      </c>
    </row>
    <row r="7" spans="1:6" ht="21" customHeight="1">
      <c r="A7" s="48" t="s">
        <v>37</v>
      </c>
      <c r="B7" s="49" t="s">
        <v>38</v>
      </c>
      <c r="C7" s="49" t="s">
        <v>34</v>
      </c>
      <c r="D7" s="50" t="s">
        <v>11</v>
      </c>
      <c r="E7" s="74"/>
      <c r="F7" s="51">
        <f t="shared" si="0"/>
        <v>0</v>
      </c>
    </row>
    <row r="8" spans="1:6" ht="21" customHeight="1">
      <c r="A8" s="48" t="s">
        <v>39</v>
      </c>
      <c r="B8" s="49" t="s">
        <v>10</v>
      </c>
      <c r="C8" s="49" t="s">
        <v>7</v>
      </c>
      <c r="D8" s="50" t="s">
        <v>7</v>
      </c>
      <c r="E8" s="58"/>
      <c r="F8" s="51"/>
    </row>
    <row r="9" spans="1:6" ht="21" customHeight="1">
      <c r="A9" s="48" t="s">
        <v>40</v>
      </c>
      <c r="B9" s="49" t="s">
        <v>41</v>
      </c>
      <c r="C9" s="49" t="s">
        <v>34</v>
      </c>
      <c r="D9" s="50" t="s">
        <v>15</v>
      </c>
      <c r="E9" s="74"/>
      <c r="F9" s="51">
        <f t="shared" si="0"/>
        <v>0</v>
      </c>
    </row>
    <row r="10" spans="1:6" ht="21" customHeight="1">
      <c r="A10" s="48" t="s">
        <v>42</v>
      </c>
      <c r="B10" s="49" t="s">
        <v>43</v>
      </c>
      <c r="C10" s="49" t="s">
        <v>34</v>
      </c>
      <c r="D10" s="50" t="s">
        <v>15</v>
      </c>
      <c r="E10" s="74"/>
      <c r="F10" s="51">
        <f t="shared" si="0"/>
        <v>0</v>
      </c>
    </row>
    <row r="11" spans="1:6" ht="21" customHeight="1">
      <c r="A11" s="48" t="s">
        <v>44</v>
      </c>
      <c r="B11" s="49" t="s">
        <v>45</v>
      </c>
      <c r="C11" s="49" t="s">
        <v>9</v>
      </c>
      <c r="D11" s="50" t="s">
        <v>15</v>
      </c>
      <c r="E11" s="74"/>
      <c r="F11" s="51">
        <f t="shared" si="0"/>
        <v>0</v>
      </c>
    </row>
    <row r="12" spans="1:6" ht="21" customHeight="1">
      <c r="A12" s="48" t="s">
        <v>46</v>
      </c>
      <c r="B12" s="49" t="s">
        <v>47</v>
      </c>
      <c r="C12" s="49" t="s">
        <v>9</v>
      </c>
      <c r="D12" s="50" t="s">
        <v>15</v>
      </c>
      <c r="E12" s="74"/>
      <c r="F12" s="51">
        <f t="shared" si="0"/>
        <v>0</v>
      </c>
    </row>
    <row r="13" spans="1:6" ht="21" customHeight="1">
      <c r="A13" s="48" t="s">
        <v>48</v>
      </c>
      <c r="B13" s="49" t="s">
        <v>49</v>
      </c>
      <c r="C13" s="49" t="s">
        <v>9</v>
      </c>
      <c r="D13" s="50" t="s">
        <v>15</v>
      </c>
      <c r="E13" s="74"/>
      <c r="F13" s="51">
        <f t="shared" si="0"/>
        <v>0</v>
      </c>
    </row>
    <row r="14" spans="1:6" ht="21" customHeight="1">
      <c r="A14" s="48" t="s">
        <v>50</v>
      </c>
      <c r="B14" s="49" t="s">
        <v>51</v>
      </c>
      <c r="C14" s="49" t="s">
        <v>9</v>
      </c>
      <c r="D14" s="50" t="s">
        <v>15</v>
      </c>
      <c r="E14" s="74"/>
      <c r="F14" s="51">
        <f t="shared" si="0"/>
        <v>0</v>
      </c>
    </row>
    <row r="15" spans="1:6" ht="21" customHeight="1">
      <c r="A15" s="48" t="s">
        <v>52</v>
      </c>
      <c r="B15" s="49" t="s">
        <v>53</v>
      </c>
      <c r="C15" s="49" t="s">
        <v>9</v>
      </c>
      <c r="D15" s="50" t="s">
        <v>15</v>
      </c>
      <c r="E15" s="74"/>
      <c r="F15" s="51">
        <f t="shared" si="0"/>
        <v>0</v>
      </c>
    </row>
    <row r="16" spans="1:6" ht="0.95" customHeight="1">
      <c r="A16" s="52"/>
      <c r="B16" s="53"/>
      <c r="C16" s="53"/>
      <c r="D16" s="53"/>
      <c r="E16" s="54" t="s">
        <v>54</v>
      </c>
      <c r="F16" s="55"/>
    </row>
    <row r="17" spans="1:6" ht="21" customHeight="1" thickBot="1">
      <c r="A17" s="97" t="s">
        <v>55</v>
      </c>
      <c r="B17" s="97"/>
      <c r="C17" s="97"/>
      <c r="D17" s="97"/>
      <c r="E17" s="56">
        <f>ROUND(SUM(F5:F15),)</f>
        <v>0</v>
      </c>
      <c r="F17" s="57"/>
    </row>
    <row r="18" spans="1:6" ht="0.95" customHeight="1">
      <c r="A18" s="2"/>
      <c r="B18" s="3"/>
      <c r="C18" s="3"/>
      <c r="D18" s="3"/>
      <c r="E18" s="4"/>
      <c r="F18" s="5"/>
    </row>
    <row r="19" spans="1:6" ht="21" customHeight="1" thickBot="1">
      <c r="A19" s="98" t="s">
        <v>28</v>
      </c>
      <c r="B19" s="99"/>
      <c r="C19" s="99"/>
      <c r="D19" s="99"/>
      <c r="E19" s="99"/>
      <c r="F19" s="6"/>
    </row>
  </sheetData>
  <sheetProtection password="CA7D" sheet="1" objects="1" scenarios="1" selectLockedCells="1"/>
  <mergeCells count="4">
    <mergeCell ref="A1:F1"/>
    <mergeCell ref="A2:F2"/>
    <mergeCell ref="A17:D17"/>
    <mergeCell ref="A19:E19"/>
  </mergeCells>
  <phoneticPr fontId="12" type="noConversion"/>
  <pageMargins left="0.44444444444444442" right="0.44444444444444442" top="0.47222222222222221" bottom="0.47222222222222221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7"/>
  <sheetViews>
    <sheetView topLeftCell="A10" workbookViewId="0">
      <selection activeCell="E5" sqref="E5"/>
    </sheetView>
  </sheetViews>
  <sheetFormatPr defaultRowHeight="13.5"/>
  <cols>
    <col min="1" max="1" width="14.375" style="1" customWidth="1" collapsed="1"/>
    <col min="2" max="2" width="38" style="1" customWidth="1" collapsed="1"/>
    <col min="3" max="4" width="9" style="1" customWidth="1" collapsed="1"/>
    <col min="5" max="5" width="11" style="1" customWidth="1" collapsed="1"/>
    <col min="6" max="6" width="14.375" style="1" customWidth="1" collapsed="1"/>
    <col min="7" max="7" width="8.625" style="1" customWidth="1"/>
    <col min="8" max="16384" width="9" style="1"/>
  </cols>
  <sheetData>
    <row r="1" spans="1:6" ht="23.1" customHeight="1">
      <c r="A1" s="95" t="s">
        <v>7</v>
      </c>
      <c r="B1" s="95"/>
      <c r="C1" s="95"/>
      <c r="D1" s="95"/>
      <c r="E1" s="95"/>
      <c r="F1" s="95"/>
    </row>
    <row r="2" spans="1:6" ht="23.1" customHeight="1" thickBot="1">
      <c r="A2" s="96" t="s">
        <v>56</v>
      </c>
      <c r="B2" s="96"/>
      <c r="C2" s="96"/>
      <c r="D2" s="96"/>
      <c r="E2" s="96"/>
      <c r="F2" s="96"/>
    </row>
    <row r="3" spans="1:6" ht="23.1" customHeight="1">
      <c r="A3" s="45" t="s">
        <v>18</v>
      </c>
      <c r="B3" s="46" t="s">
        <v>3</v>
      </c>
      <c r="C3" s="46" t="s">
        <v>4</v>
      </c>
      <c r="D3" s="46" t="s">
        <v>19</v>
      </c>
      <c r="E3" s="46" t="s">
        <v>5</v>
      </c>
      <c r="F3" s="47" t="s">
        <v>6</v>
      </c>
    </row>
    <row r="4" spans="1:6" ht="21" customHeight="1">
      <c r="A4" s="48" t="s">
        <v>57</v>
      </c>
      <c r="B4" s="49" t="s">
        <v>58</v>
      </c>
      <c r="C4" s="49" t="s">
        <v>7</v>
      </c>
      <c r="D4" s="50" t="s">
        <v>7</v>
      </c>
      <c r="E4" s="50" t="s">
        <v>7</v>
      </c>
      <c r="F4" s="51"/>
    </row>
    <row r="5" spans="1:6" ht="21" customHeight="1">
      <c r="A5" s="48" t="s">
        <v>59</v>
      </c>
      <c r="B5" s="49" t="s">
        <v>60</v>
      </c>
      <c r="C5" s="49" t="s">
        <v>61</v>
      </c>
      <c r="D5" s="50" t="s">
        <v>62</v>
      </c>
      <c r="E5" s="74"/>
      <c r="F5" s="51">
        <f>ROUND(D5*E5,2)</f>
        <v>0</v>
      </c>
    </row>
    <row r="6" spans="1:6" ht="21" customHeight="1">
      <c r="A6" s="48" t="s">
        <v>63</v>
      </c>
      <c r="B6" s="49" t="s">
        <v>64</v>
      </c>
      <c r="C6" s="49" t="s">
        <v>61</v>
      </c>
      <c r="D6" s="50" t="s">
        <v>62</v>
      </c>
      <c r="E6" s="74"/>
      <c r="F6" s="51">
        <f t="shared" ref="F6:F23" si="0">ROUND(D6*E6,2)</f>
        <v>0</v>
      </c>
    </row>
    <row r="7" spans="1:6" ht="21" customHeight="1">
      <c r="A7" s="48" t="s">
        <v>65</v>
      </c>
      <c r="B7" s="49" t="s">
        <v>66</v>
      </c>
      <c r="C7" s="49" t="s">
        <v>7</v>
      </c>
      <c r="D7" s="50" t="s">
        <v>7</v>
      </c>
      <c r="E7" s="50"/>
      <c r="F7" s="51"/>
    </row>
    <row r="8" spans="1:6" ht="21" customHeight="1">
      <c r="A8" s="48" t="s">
        <v>67</v>
      </c>
      <c r="B8" s="49" t="s">
        <v>68</v>
      </c>
      <c r="C8" s="49" t="s">
        <v>61</v>
      </c>
      <c r="D8" s="50" t="s">
        <v>62</v>
      </c>
      <c r="E8" s="74"/>
      <c r="F8" s="51">
        <f t="shared" si="0"/>
        <v>0</v>
      </c>
    </row>
    <row r="9" spans="1:6" ht="21" customHeight="1">
      <c r="A9" s="48" t="s">
        <v>69</v>
      </c>
      <c r="B9" s="49" t="s">
        <v>70</v>
      </c>
      <c r="C9" s="49" t="s">
        <v>61</v>
      </c>
      <c r="D9" s="50" t="s">
        <v>62</v>
      </c>
      <c r="E9" s="74"/>
      <c r="F9" s="51">
        <f t="shared" si="0"/>
        <v>0</v>
      </c>
    </row>
    <row r="10" spans="1:6" ht="21" customHeight="1">
      <c r="A10" s="48" t="s">
        <v>71</v>
      </c>
      <c r="B10" s="49" t="s">
        <v>72</v>
      </c>
      <c r="C10" s="49" t="s">
        <v>7</v>
      </c>
      <c r="D10" s="50" t="s">
        <v>7</v>
      </c>
      <c r="E10" s="50"/>
      <c r="F10" s="51"/>
    </row>
    <row r="11" spans="1:6" ht="21" customHeight="1">
      <c r="A11" s="48" t="s">
        <v>73</v>
      </c>
      <c r="B11" s="49" t="s">
        <v>74</v>
      </c>
      <c r="C11" s="49" t="s">
        <v>61</v>
      </c>
      <c r="D11" s="50" t="s">
        <v>62</v>
      </c>
      <c r="E11" s="74"/>
      <c r="F11" s="51">
        <f t="shared" si="0"/>
        <v>0</v>
      </c>
    </row>
    <row r="12" spans="1:6" ht="21" customHeight="1">
      <c r="A12" s="48" t="s">
        <v>75</v>
      </c>
      <c r="B12" s="49" t="s">
        <v>76</v>
      </c>
      <c r="C12" s="49" t="s">
        <v>61</v>
      </c>
      <c r="D12" s="50" t="s">
        <v>62</v>
      </c>
      <c r="E12" s="74"/>
      <c r="F12" s="51">
        <f t="shared" si="0"/>
        <v>0</v>
      </c>
    </row>
    <row r="13" spans="1:6" ht="21" customHeight="1">
      <c r="A13" s="48" t="s">
        <v>77</v>
      </c>
      <c r="B13" s="49" t="s">
        <v>78</v>
      </c>
      <c r="C13" s="49" t="s">
        <v>61</v>
      </c>
      <c r="D13" s="50" t="s">
        <v>62</v>
      </c>
      <c r="E13" s="74"/>
      <c r="F13" s="51">
        <f t="shared" si="0"/>
        <v>0</v>
      </c>
    </row>
    <row r="14" spans="1:6" ht="21" customHeight="1">
      <c r="A14" s="48" t="s">
        <v>79</v>
      </c>
      <c r="B14" s="49" t="s">
        <v>80</v>
      </c>
      <c r="C14" s="49" t="s">
        <v>7</v>
      </c>
      <c r="D14" s="50" t="s">
        <v>7</v>
      </c>
      <c r="E14" s="50"/>
      <c r="F14" s="51"/>
    </row>
    <row r="15" spans="1:6" ht="21" customHeight="1">
      <c r="A15" s="48" t="s">
        <v>81</v>
      </c>
      <c r="B15" s="49" t="s">
        <v>82</v>
      </c>
      <c r="C15" s="49" t="s">
        <v>61</v>
      </c>
      <c r="D15" s="50" t="s">
        <v>62</v>
      </c>
      <c r="E15" s="74"/>
      <c r="F15" s="51">
        <f t="shared" si="0"/>
        <v>0</v>
      </c>
    </row>
    <row r="16" spans="1:6" ht="21" customHeight="1">
      <c r="A16" s="48" t="s">
        <v>83</v>
      </c>
      <c r="B16" s="49" t="s">
        <v>84</v>
      </c>
      <c r="C16" s="49" t="s">
        <v>61</v>
      </c>
      <c r="D16" s="50" t="s">
        <v>62</v>
      </c>
      <c r="E16" s="74"/>
      <c r="F16" s="51">
        <f>ROUND(D16*E16,2)</f>
        <v>0</v>
      </c>
    </row>
    <row r="17" spans="1:6" ht="21" customHeight="1">
      <c r="A17" s="48" t="s">
        <v>85</v>
      </c>
      <c r="B17" s="49" t="s">
        <v>86</v>
      </c>
      <c r="C17" s="49" t="s">
        <v>61</v>
      </c>
      <c r="D17" s="50" t="s">
        <v>62</v>
      </c>
      <c r="E17" s="74"/>
      <c r="F17" s="51">
        <f t="shared" si="0"/>
        <v>0</v>
      </c>
    </row>
    <row r="18" spans="1:6" ht="21" customHeight="1">
      <c r="A18" s="48" t="s">
        <v>87</v>
      </c>
      <c r="B18" s="49" t="s">
        <v>88</v>
      </c>
      <c r="C18" s="49" t="s">
        <v>61</v>
      </c>
      <c r="D18" s="50" t="s">
        <v>62</v>
      </c>
      <c r="E18" s="74"/>
      <c r="F18" s="51">
        <f t="shared" si="0"/>
        <v>0</v>
      </c>
    </row>
    <row r="19" spans="1:6" ht="21" customHeight="1">
      <c r="A19" s="48" t="s">
        <v>89</v>
      </c>
      <c r="B19" s="49" t="s">
        <v>90</v>
      </c>
      <c r="C19" s="49" t="s">
        <v>7</v>
      </c>
      <c r="D19" s="50" t="s">
        <v>7</v>
      </c>
      <c r="E19" s="50"/>
      <c r="F19" s="51"/>
    </row>
    <row r="20" spans="1:6" ht="21" customHeight="1">
      <c r="A20" s="48" t="s">
        <v>91</v>
      </c>
      <c r="B20" s="49" t="s">
        <v>92</v>
      </c>
      <c r="C20" s="49" t="s">
        <v>61</v>
      </c>
      <c r="D20" s="50" t="s">
        <v>62</v>
      </c>
      <c r="E20" s="74"/>
      <c r="F20" s="51">
        <f t="shared" si="0"/>
        <v>0</v>
      </c>
    </row>
    <row r="21" spans="1:6" ht="21" customHeight="1">
      <c r="A21" s="48" t="s">
        <v>93</v>
      </c>
      <c r="B21" s="49" t="s">
        <v>94</v>
      </c>
      <c r="C21" s="49" t="s">
        <v>61</v>
      </c>
      <c r="D21" s="50" t="s">
        <v>62</v>
      </c>
      <c r="E21" s="74"/>
      <c r="F21" s="51">
        <f t="shared" si="0"/>
        <v>0</v>
      </c>
    </row>
    <row r="22" spans="1:6" ht="21" customHeight="1">
      <c r="A22" s="48" t="s">
        <v>95</v>
      </c>
      <c r="B22" s="49" t="s">
        <v>96</v>
      </c>
      <c r="C22" s="49" t="s">
        <v>7</v>
      </c>
      <c r="D22" s="50" t="s">
        <v>7</v>
      </c>
      <c r="E22" s="50"/>
      <c r="F22" s="51"/>
    </row>
    <row r="23" spans="1:6" ht="21" customHeight="1">
      <c r="A23" s="48" t="s">
        <v>97</v>
      </c>
      <c r="B23" s="49" t="s">
        <v>98</v>
      </c>
      <c r="C23" s="49" t="s">
        <v>61</v>
      </c>
      <c r="D23" s="50" t="s">
        <v>62</v>
      </c>
      <c r="E23" s="74"/>
      <c r="F23" s="51">
        <f t="shared" si="0"/>
        <v>0</v>
      </c>
    </row>
    <row r="24" spans="1:6" ht="0.95" customHeight="1">
      <c r="A24" s="52"/>
      <c r="B24" s="53"/>
      <c r="C24" s="53"/>
      <c r="D24" s="53"/>
      <c r="E24" s="54" t="s">
        <v>99</v>
      </c>
      <c r="F24" s="55"/>
    </row>
    <row r="25" spans="1:6" ht="21" customHeight="1" thickBot="1">
      <c r="A25" s="97" t="s">
        <v>100</v>
      </c>
      <c r="B25" s="97"/>
      <c r="C25" s="97"/>
      <c r="D25" s="97"/>
      <c r="E25" s="56">
        <f>ROUND(SUM(F5:F23),2)</f>
        <v>0</v>
      </c>
      <c r="F25" s="57"/>
    </row>
    <row r="26" spans="1:6" ht="0.95" customHeight="1">
      <c r="A26" s="2"/>
      <c r="B26" s="3"/>
      <c r="C26" s="3"/>
      <c r="D26" s="3"/>
      <c r="E26" s="4"/>
      <c r="F26" s="5"/>
    </row>
    <row r="27" spans="1:6" ht="21" customHeight="1" thickBot="1">
      <c r="A27" s="98" t="s">
        <v>28</v>
      </c>
      <c r="B27" s="99"/>
      <c r="C27" s="99"/>
      <c r="D27" s="99"/>
      <c r="E27" s="99"/>
      <c r="F27" s="6"/>
    </row>
  </sheetData>
  <sheetProtection password="CA7D" sheet="1" objects="1" scenarios="1" selectLockedCells="1"/>
  <mergeCells count="4">
    <mergeCell ref="A1:F1"/>
    <mergeCell ref="A2:F2"/>
    <mergeCell ref="A25:D25"/>
    <mergeCell ref="A27:E27"/>
  </mergeCells>
  <phoneticPr fontId="12" type="noConversion"/>
  <pageMargins left="0.44444444444444442" right="0.44444444444444442" top="0.47222222222222221" bottom="0.47222222222222221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"/>
  <sheetViews>
    <sheetView workbookViewId="0">
      <selection activeCell="C3" sqref="C3"/>
    </sheetView>
  </sheetViews>
  <sheetFormatPr defaultRowHeight="13.5"/>
  <cols>
    <col min="1" max="1" width="42" style="1" customWidth="1" collapsed="1"/>
    <col min="2" max="2" width="13.875" style="1" customWidth="1" collapsed="1"/>
    <col min="3" max="3" width="9.125" style="1" customWidth="1" collapsed="1"/>
    <col min="4" max="4" width="28.125" style="1" customWidth="1" collapsed="1"/>
    <col min="5" max="5" width="8.625" style="1" customWidth="1"/>
    <col min="6" max="16384" width="9" style="1"/>
  </cols>
  <sheetData>
    <row r="1" spans="1:4" ht="23.1" customHeight="1">
      <c r="A1" s="96" t="s">
        <v>101</v>
      </c>
      <c r="B1" s="96"/>
      <c r="C1" s="96"/>
      <c r="D1" s="96"/>
    </row>
    <row r="2" spans="1:4" ht="21" customHeight="1">
      <c r="A2" s="49" t="s">
        <v>102</v>
      </c>
      <c r="B2" s="49" t="s">
        <v>103</v>
      </c>
      <c r="C2" s="100" t="s">
        <v>104</v>
      </c>
      <c r="D2" s="100"/>
    </row>
    <row r="3" spans="1:4" ht="21" customHeight="1">
      <c r="A3" s="49" t="s">
        <v>105</v>
      </c>
      <c r="B3" s="50">
        <f>计日工劳务!E7</f>
        <v>0</v>
      </c>
      <c r="C3" s="59"/>
      <c r="D3" s="60"/>
    </row>
    <row r="4" spans="1:4" ht="21" customHeight="1">
      <c r="A4" s="49" t="s">
        <v>106</v>
      </c>
      <c r="B4" s="50">
        <f>计日工材料!E17</f>
        <v>0</v>
      </c>
      <c r="C4" s="59"/>
      <c r="D4" s="60"/>
    </row>
    <row r="5" spans="1:4" ht="21" customHeight="1">
      <c r="A5" s="49" t="s">
        <v>107</v>
      </c>
      <c r="B5" s="50">
        <f>计日工机械!E25</f>
        <v>0</v>
      </c>
      <c r="C5" s="59"/>
      <c r="D5" s="60"/>
    </row>
    <row r="6" spans="1:4" ht="20.100000000000001" customHeight="1" thickBot="1">
      <c r="A6" s="101" t="s">
        <v>108</v>
      </c>
      <c r="B6" s="101"/>
      <c r="C6" s="61">
        <f>B3+B4+B5</f>
        <v>0</v>
      </c>
      <c r="D6" s="62"/>
    </row>
    <row r="7" spans="1:4" ht="0.95" customHeight="1">
      <c r="A7" s="7"/>
      <c r="B7" s="3"/>
      <c r="C7" s="4"/>
      <c r="D7" s="8"/>
    </row>
    <row r="8" spans="1:4" ht="20.100000000000001" customHeight="1">
      <c r="A8" s="102" t="s">
        <v>109</v>
      </c>
      <c r="B8" s="103"/>
      <c r="C8" s="103"/>
      <c r="D8" s="103"/>
    </row>
  </sheetData>
  <sheetProtection password="CA7D" sheet="1" objects="1" scenarios="1"/>
  <mergeCells count="4">
    <mergeCell ref="A1:D1"/>
    <mergeCell ref="C2:D2"/>
    <mergeCell ref="A6:B6"/>
    <mergeCell ref="A8:D8"/>
  </mergeCells>
  <phoneticPr fontId="12" type="noConversion"/>
  <pageMargins left="0.54166666666666663" right="0.55555555555555558" top="0.47222222222222221" bottom="0.47222222222222221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"/>
  <sheetViews>
    <sheetView topLeftCell="A4" workbookViewId="0">
      <selection activeCell="D6" sqref="D6"/>
    </sheetView>
  </sheetViews>
  <sheetFormatPr defaultRowHeight="13.5"/>
  <cols>
    <col min="1" max="1" width="7.25" style="1" customWidth="1" collapsed="1"/>
    <col min="2" max="2" width="32.625" style="1" customWidth="1" collapsed="1"/>
    <col min="3" max="3" width="27.125" style="1" customWidth="1" collapsed="1"/>
    <col min="4" max="4" width="27" style="1" customWidth="1" collapsed="1"/>
    <col min="5" max="5" width="8.625" style="1" customWidth="1"/>
    <col min="6" max="16384" width="9" style="1"/>
  </cols>
  <sheetData>
    <row r="1" spans="1:4" ht="21.95" customHeight="1">
      <c r="A1" s="95" t="s">
        <v>7</v>
      </c>
      <c r="B1" s="95"/>
      <c r="C1" s="95"/>
      <c r="D1" s="95"/>
    </row>
    <row r="2" spans="1:4" ht="20.100000000000001" customHeight="1" thickBot="1">
      <c r="A2" s="96" t="s">
        <v>110</v>
      </c>
      <c r="B2" s="96"/>
      <c r="C2" s="96"/>
      <c r="D2" s="96"/>
    </row>
    <row r="3" spans="1:4" ht="21" customHeight="1">
      <c r="A3" s="45" t="s">
        <v>111</v>
      </c>
      <c r="B3" s="46" t="s">
        <v>112</v>
      </c>
      <c r="C3" s="46" t="s">
        <v>113</v>
      </c>
      <c r="D3" s="47" t="s">
        <v>103</v>
      </c>
    </row>
    <row r="4" spans="1:4" ht="21" customHeight="1">
      <c r="A4" s="48" t="s">
        <v>114</v>
      </c>
      <c r="B4" s="63" t="s">
        <v>8</v>
      </c>
      <c r="C4" s="64" t="s">
        <v>7</v>
      </c>
      <c r="D4" s="65">
        <v>20000</v>
      </c>
    </row>
    <row r="5" spans="1:4" ht="21" customHeight="1">
      <c r="A5" s="48" t="s">
        <v>115</v>
      </c>
      <c r="B5" s="63" t="s">
        <v>12</v>
      </c>
      <c r="C5" s="64" t="s">
        <v>7</v>
      </c>
      <c r="D5" s="65">
        <v>100000</v>
      </c>
    </row>
    <row r="6" spans="1:4" ht="21" customHeight="1">
      <c r="A6" s="48" t="s">
        <v>116</v>
      </c>
      <c r="B6" s="63" t="s">
        <v>13</v>
      </c>
      <c r="C6" s="64" t="s">
        <v>7</v>
      </c>
      <c r="D6" s="65">
        <v>100000</v>
      </c>
    </row>
    <row r="7" spans="1:4" ht="21" customHeight="1">
      <c r="A7" s="48" t="s">
        <v>117</v>
      </c>
      <c r="B7" s="63" t="s">
        <v>14</v>
      </c>
      <c r="C7" s="64" t="s">
        <v>7</v>
      </c>
      <c r="D7" s="65">
        <v>25000</v>
      </c>
    </row>
    <row r="8" spans="1:4" ht="21" customHeight="1" thickBot="1">
      <c r="A8" s="104" t="s">
        <v>118</v>
      </c>
      <c r="B8" s="104"/>
      <c r="C8" s="105">
        <v>245000</v>
      </c>
      <c r="D8" s="105"/>
    </row>
  </sheetData>
  <sheetProtection password="CA7D" sheet="1" objects="1" scenarios="1"/>
  <mergeCells count="4">
    <mergeCell ref="A1:D1"/>
    <mergeCell ref="A2:D2"/>
    <mergeCell ref="A8:B8"/>
    <mergeCell ref="C8:D8"/>
  </mergeCells>
  <phoneticPr fontId="12" type="noConversion"/>
  <pageMargins left="0.51388888888888884" right="0.51388888888888884" top="0.47222222222222221" bottom="0.47222222222222221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4"/>
  <sheetViews>
    <sheetView topLeftCell="A16" workbookViewId="0">
      <selection activeCell="A24" sqref="A24:F24"/>
    </sheetView>
  </sheetViews>
  <sheetFormatPr defaultRowHeight="13.5"/>
  <cols>
    <col min="1" max="1" width="9" style="9" customWidth="1" collapsed="1"/>
    <col min="2" max="2" width="17.75" style="9" customWidth="1" collapsed="1"/>
    <col min="3" max="3" width="17.625" style="9" customWidth="1" collapsed="1"/>
    <col min="4" max="4" width="11.125" style="9" customWidth="1" collapsed="1"/>
    <col min="5" max="5" width="15.5" style="9" customWidth="1" collapsed="1"/>
    <col min="6" max="6" width="14.125" style="9" customWidth="1" collapsed="1"/>
    <col min="7" max="7" width="15.375" style="9" customWidth="1"/>
    <col min="8" max="16384" width="9" style="9"/>
  </cols>
  <sheetData>
    <row r="1" spans="1:7" ht="30.95" customHeight="1">
      <c r="A1" s="109" t="s">
        <v>119</v>
      </c>
      <c r="B1" s="109"/>
      <c r="C1" s="109"/>
      <c r="D1" s="109"/>
      <c r="E1" s="109"/>
      <c r="F1" s="109"/>
    </row>
    <row r="2" spans="1:7" ht="22.5" customHeight="1">
      <c r="A2" s="110" t="s">
        <v>1048</v>
      </c>
      <c r="B2" s="111"/>
      <c r="C2" s="111"/>
      <c r="D2" s="66" t="s">
        <v>120</v>
      </c>
      <c r="E2" s="112" t="s">
        <v>1049</v>
      </c>
      <c r="F2" s="111"/>
    </row>
    <row r="3" spans="1:7" ht="7.5" customHeight="1">
      <c r="A3" s="67"/>
      <c r="B3" s="67"/>
      <c r="C3" s="67"/>
      <c r="D3" s="66"/>
      <c r="E3" s="68"/>
      <c r="F3" s="67"/>
    </row>
    <row r="4" spans="1:7" ht="30" customHeight="1">
      <c r="A4" s="69" t="s">
        <v>1019</v>
      </c>
      <c r="B4" s="69" t="s">
        <v>1020</v>
      </c>
      <c r="C4" s="107" t="s">
        <v>1021</v>
      </c>
      <c r="D4" s="107"/>
      <c r="E4" s="107"/>
      <c r="F4" s="69" t="s">
        <v>1022</v>
      </c>
    </row>
    <row r="5" spans="1:7" ht="30" customHeight="1">
      <c r="A5" s="69">
        <v>1</v>
      </c>
      <c r="B5" s="69" t="s">
        <v>1023</v>
      </c>
      <c r="C5" s="107" t="s">
        <v>1024</v>
      </c>
      <c r="D5" s="107"/>
      <c r="E5" s="107"/>
      <c r="F5" s="70">
        <f>'100章'!D36</f>
        <v>821007</v>
      </c>
      <c r="G5" s="10"/>
    </row>
    <row r="6" spans="1:7" ht="30" customHeight="1">
      <c r="A6" s="69">
        <v>2</v>
      </c>
      <c r="B6" s="69" t="s">
        <v>1025</v>
      </c>
      <c r="C6" s="107" t="s">
        <v>1026</v>
      </c>
      <c r="D6" s="107"/>
      <c r="E6" s="107"/>
      <c r="F6" s="70">
        <f>'200章'!D70</f>
        <v>0</v>
      </c>
    </row>
    <row r="7" spans="1:7" ht="30" customHeight="1">
      <c r="A7" s="69">
        <v>3</v>
      </c>
      <c r="B7" s="69" t="s">
        <v>1027</v>
      </c>
      <c r="C7" s="107" t="s">
        <v>1028</v>
      </c>
      <c r="D7" s="107"/>
      <c r="E7" s="107"/>
      <c r="F7" s="70">
        <f>'300章'!D34</f>
        <v>0</v>
      </c>
    </row>
    <row r="8" spans="1:7" ht="30" customHeight="1">
      <c r="A8" s="69">
        <v>4</v>
      </c>
      <c r="B8" s="69" t="s">
        <v>1029</v>
      </c>
      <c r="C8" s="107" t="s">
        <v>1030</v>
      </c>
      <c r="D8" s="107"/>
      <c r="E8" s="107"/>
      <c r="F8" s="70">
        <f>'400章'!D106</f>
        <v>0</v>
      </c>
    </row>
    <row r="9" spans="1:7" ht="30" customHeight="1">
      <c r="A9" s="69">
        <v>5</v>
      </c>
      <c r="B9" s="69" t="s">
        <v>1031</v>
      </c>
      <c r="C9" s="107" t="s">
        <v>1032</v>
      </c>
      <c r="D9" s="107"/>
      <c r="E9" s="107"/>
      <c r="F9" s="70">
        <f>'500章'!D178</f>
        <v>225000</v>
      </c>
    </row>
    <row r="10" spans="1:7" ht="30" customHeight="1">
      <c r="A10" s="69">
        <v>6</v>
      </c>
      <c r="B10" s="69" t="s">
        <v>1033</v>
      </c>
      <c r="C10" s="107" t="s">
        <v>1034</v>
      </c>
      <c r="D10" s="107"/>
      <c r="E10" s="107"/>
      <c r="F10" s="70">
        <f>'600章'!D70</f>
        <v>0</v>
      </c>
    </row>
    <row r="11" spans="1:7" ht="30" customHeight="1">
      <c r="A11" s="69">
        <v>7</v>
      </c>
      <c r="B11" s="69">
        <v>700</v>
      </c>
      <c r="C11" s="107" t="s">
        <v>1035</v>
      </c>
      <c r="D11" s="107"/>
      <c r="E11" s="107"/>
      <c r="F11" s="71"/>
    </row>
    <row r="12" spans="1:7" ht="30" customHeight="1">
      <c r="A12" s="69">
        <v>8</v>
      </c>
      <c r="B12" s="69">
        <v>800</v>
      </c>
      <c r="C12" s="107" t="s">
        <v>1036</v>
      </c>
      <c r="D12" s="107"/>
      <c r="E12" s="107"/>
      <c r="F12" s="71"/>
    </row>
    <row r="13" spans="1:7" ht="30" customHeight="1">
      <c r="A13" s="69">
        <v>9</v>
      </c>
      <c r="B13" s="69" t="s">
        <v>1037</v>
      </c>
      <c r="C13" s="107" t="s">
        <v>1038</v>
      </c>
      <c r="D13" s="107"/>
      <c r="E13" s="107"/>
      <c r="F13" s="71">
        <f>'900章'!D34</f>
        <v>0</v>
      </c>
    </row>
    <row r="14" spans="1:7" ht="30" customHeight="1">
      <c r="A14" s="69">
        <v>10</v>
      </c>
      <c r="B14" s="69">
        <v>1000</v>
      </c>
      <c r="C14" s="107" t="s">
        <v>1039</v>
      </c>
      <c r="D14" s="107"/>
      <c r="E14" s="107"/>
      <c r="F14" s="71"/>
    </row>
    <row r="15" spans="1:7" ht="30" customHeight="1">
      <c r="A15" s="69">
        <v>11</v>
      </c>
      <c r="B15" s="69">
        <v>1100</v>
      </c>
      <c r="C15" s="107" t="s">
        <v>121</v>
      </c>
      <c r="D15" s="107"/>
      <c r="E15" s="107"/>
      <c r="F15" s="71"/>
    </row>
    <row r="16" spans="1:7" ht="30" customHeight="1">
      <c r="A16" s="69">
        <v>12</v>
      </c>
      <c r="B16" s="69" t="s">
        <v>1040</v>
      </c>
      <c r="C16" s="107" t="s">
        <v>1041</v>
      </c>
      <c r="D16" s="107"/>
      <c r="E16" s="107"/>
      <c r="F16" s="71">
        <f>'1200章'!D34</f>
        <v>0</v>
      </c>
    </row>
    <row r="17" spans="1:6" ht="30" customHeight="1">
      <c r="A17" s="69">
        <v>13</v>
      </c>
      <c r="B17" s="69" t="s">
        <v>1042</v>
      </c>
      <c r="C17" s="107" t="s">
        <v>1043</v>
      </c>
      <c r="D17" s="107"/>
      <c r="E17" s="107"/>
      <c r="F17" s="71">
        <f>'1300章'!D70</f>
        <v>0</v>
      </c>
    </row>
    <row r="18" spans="1:6" ht="30" customHeight="1">
      <c r="A18" s="69">
        <v>14</v>
      </c>
      <c r="B18" s="107" t="s">
        <v>1044</v>
      </c>
      <c r="C18" s="107"/>
      <c r="D18" s="107"/>
      <c r="E18" s="107"/>
      <c r="F18" s="71">
        <f>ROUND(SUM(F5:F17),2)</f>
        <v>1046007</v>
      </c>
    </row>
    <row r="19" spans="1:6" ht="30" customHeight="1">
      <c r="A19" s="69">
        <v>15</v>
      </c>
      <c r="B19" s="107" t="s">
        <v>1045</v>
      </c>
      <c r="C19" s="107"/>
      <c r="D19" s="107"/>
      <c r="E19" s="107"/>
      <c r="F19" s="71">
        <f>暂估价!C8</f>
        <v>245000</v>
      </c>
    </row>
    <row r="20" spans="1:6" ht="30" customHeight="1">
      <c r="A20" s="69">
        <v>16</v>
      </c>
      <c r="B20" s="106" t="s">
        <v>1017</v>
      </c>
      <c r="C20" s="107"/>
      <c r="D20" s="107"/>
      <c r="E20" s="107"/>
      <c r="F20" s="71">
        <f>F18-F19</f>
        <v>801007</v>
      </c>
    </row>
    <row r="21" spans="1:6" ht="30" customHeight="1">
      <c r="A21" s="69">
        <v>17</v>
      </c>
      <c r="B21" s="107" t="s">
        <v>1046</v>
      </c>
      <c r="C21" s="107"/>
      <c r="D21" s="107"/>
      <c r="E21" s="107"/>
      <c r="F21" s="71">
        <f>计日工汇总!C6</f>
        <v>0</v>
      </c>
    </row>
    <row r="22" spans="1:6" ht="30" customHeight="1">
      <c r="A22" s="69">
        <v>18</v>
      </c>
      <c r="B22" s="106" t="s">
        <v>1018</v>
      </c>
      <c r="C22" s="107"/>
      <c r="D22" s="107"/>
      <c r="E22" s="107"/>
      <c r="F22" s="71">
        <f>ROUND(F20*0.05,2)</f>
        <v>40050.35</v>
      </c>
    </row>
    <row r="23" spans="1:6" ht="30" customHeight="1">
      <c r="A23" s="69">
        <v>19</v>
      </c>
      <c r="B23" s="106" t="s">
        <v>1016</v>
      </c>
      <c r="C23" s="107"/>
      <c r="D23" s="107"/>
      <c r="E23" s="107"/>
      <c r="F23" s="71">
        <f>F18+F21+F22</f>
        <v>1086057.3500000001</v>
      </c>
    </row>
    <row r="24" spans="1:6" ht="30" customHeight="1">
      <c r="A24" s="108" t="s">
        <v>1047</v>
      </c>
      <c r="B24" s="108"/>
      <c r="C24" s="108"/>
      <c r="D24" s="108"/>
      <c r="E24" s="108"/>
      <c r="F24" s="108"/>
    </row>
  </sheetData>
  <sheetProtection password="CA7D" sheet="1" objects="1" scenarios="1"/>
  <mergeCells count="24">
    <mergeCell ref="C4:E4"/>
    <mergeCell ref="C5:E5"/>
    <mergeCell ref="C6:E6"/>
    <mergeCell ref="A1:F1"/>
    <mergeCell ref="A2:C2"/>
    <mergeCell ref="E2:F2"/>
    <mergeCell ref="C10:E10"/>
    <mergeCell ref="C11:E11"/>
    <mergeCell ref="C12:E12"/>
    <mergeCell ref="C7:E7"/>
    <mergeCell ref="C8:E8"/>
    <mergeCell ref="C9:E9"/>
    <mergeCell ref="C16:E16"/>
    <mergeCell ref="C17:E17"/>
    <mergeCell ref="B18:E18"/>
    <mergeCell ref="C13:E13"/>
    <mergeCell ref="C14:E14"/>
    <mergeCell ref="C15:E15"/>
    <mergeCell ref="B22:E22"/>
    <mergeCell ref="B23:E23"/>
    <mergeCell ref="A24:F24"/>
    <mergeCell ref="B19:E19"/>
    <mergeCell ref="B20:E20"/>
    <mergeCell ref="B21:E21"/>
  </mergeCells>
  <phoneticPr fontId="12" type="noConversion"/>
  <pageMargins left="0.9055118110236221" right="0.51181102362204722" top="0.86614173228346458" bottom="0.4724409448818898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73"/>
  <sheetViews>
    <sheetView topLeftCell="A54" workbookViewId="0">
      <selection activeCell="E45" sqref="E45"/>
    </sheetView>
  </sheetViews>
  <sheetFormatPr defaultRowHeight="13.5"/>
  <cols>
    <col min="1" max="1" width="14.375" customWidth="1" collapsed="1"/>
    <col min="2" max="2" width="40" customWidth="1" collapsed="1"/>
    <col min="3" max="5" width="9" customWidth="1" collapsed="1"/>
    <col min="6" max="6" width="12.25" customWidth="1" collapsed="1"/>
    <col min="7" max="7" width="8.625" customWidth="1"/>
  </cols>
  <sheetData>
    <row r="1" spans="1:6" ht="30.95" customHeight="1" thickBot="1">
      <c r="A1" s="80" t="s">
        <v>2</v>
      </c>
      <c r="B1" s="81"/>
      <c r="C1" s="81"/>
      <c r="D1" s="81"/>
      <c r="E1" s="81"/>
      <c r="F1" s="81"/>
    </row>
    <row r="2" spans="1:6" ht="21" customHeight="1">
      <c r="A2" s="82" t="s">
        <v>122</v>
      </c>
      <c r="B2" s="83"/>
      <c r="C2" s="83"/>
      <c r="D2" s="83"/>
      <c r="E2" s="83"/>
      <c r="F2" s="84"/>
    </row>
    <row r="3" spans="1:6" ht="21" customHeight="1">
      <c r="A3" s="13" t="s">
        <v>123</v>
      </c>
      <c r="B3" s="14" t="s">
        <v>124</v>
      </c>
      <c r="C3" s="14" t="s">
        <v>125</v>
      </c>
      <c r="D3" s="14" t="s">
        <v>126</v>
      </c>
      <c r="E3" s="14" t="s">
        <v>127</v>
      </c>
      <c r="F3" s="15" t="s">
        <v>128</v>
      </c>
    </row>
    <row r="4" spans="1:6" ht="21" customHeight="1">
      <c r="A4" s="13" t="s">
        <v>129</v>
      </c>
      <c r="B4" s="16" t="s">
        <v>130</v>
      </c>
      <c r="C4" s="14" t="s">
        <v>7</v>
      </c>
      <c r="D4" s="17" t="s">
        <v>7</v>
      </c>
      <c r="E4" s="17" t="s">
        <v>7</v>
      </c>
      <c r="F4" s="18"/>
    </row>
    <row r="5" spans="1:6" ht="21" customHeight="1">
      <c r="A5" s="13" t="s">
        <v>131</v>
      </c>
      <c r="B5" s="16" t="s">
        <v>132</v>
      </c>
      <c r="C5" s="14" t="s">
        <v>7</v>
      </c>
      <c r="D5" s="17" t="s">
        <v>7</v>
      </c>
      <c r="E5" s="17" t="s">
        <v>7</v>
      </c>
      <c r="F5" s="18"/>
    </row>
    <row r="6" spans="1:6" ht="21" customHeight="1">
      <c r="A6" s="13" t="s">
        <v>133</v>
      </c>
      <c r="B6" s="16" t="s">
        <v>134</v>
      </c>
      <c r="C6" s="14" t="s">
        <v>135</v>
      </c>
      <c r="D6" s="17">
        <v>26564</v>
      </c>
      <c r="E6" s="72"/>
      <c r="F6" s="18">
        <f>ROUND(D6*E6,2)</f>
        <v>0</v>
      </c>
    </row>
    <row r="7" spans="1:6" ht="21" customHeight="1">
      <c r="A7" s="13" t="s">
        <v>136</v>
      </c>
      <c r="B7" s="16" t="s">
        <v>137</v>
      </c>
      <c r="C7" s="14" t="s">
        <v>138</v>
      </c>
      <c r="D7" s="17" t="s">
        <v>139</v>
      </c>
      <c r="E7" s="72"/>
      <c r="F7" s="18">
        <f t="shared" ref="F7:F33" si="0">ROUND(D7*E7,2)</f>
        <v>0</v>
      </c>
    </row>
    <row r="8" spans="1:6" ht="21" customHeight="1">
      <c r="A8" s="13" t="s">
        <v>140</v>
      </c>
      <c r="B8" s="16" t="s">
        <v>141</v>
      </c>
      <c r="C8" s="14" t="s">
        <v>138</v>
      </c>
      <c r="D8" s="17" t="s">
        <v>139</v>
      </c>
      <c r="E8" s="72"/>
      <c r="F8" s="18">
        <f t="shared" si="0"/>
        <v>0</v>
      </c>
    </row>
    <row r="9" spans="1:6" ht="21" customHeight="1">
      <c r="A9" s="13" t="s">
        <v>142</v>
      </c>
      <c r="B9" s="16" t="s">
        <v>143</v>
      </c>
      <c r="C9" s="14" t="s">
        <v>7</v>
      </c>
      <c r="D9" s="17" t="s">
        <v>7</v>
      </c>
      <c r="E9" s="17"/>
      <c r="F9" s="18"/>
    </row>
    <row r="10" spans="1:6" ht="21" customHeight="1">
      <c r="A10" s="13" t="s">
        <v>144</v>
      </c>
      <c r="B10" s="16" t="s">
        <v>145</v>
      </c>
      <c r="C10" s="14" t="s">
        <v>7</v>
      </c>
      <c r="D10" s="17" t="s">
        <v>7</v>
      </c>
      <c r="E10" s="17" t="s">
        <v>7</v>
      </c>
      <c r="F10" s="18"/>
    </row>
    <row r="11" spans="1:6" ht="21" customHeight="1">
      <c r="A11" s="13" t="s">
        <v>146</v>
      </c>
      <c r="B11" s="16" t="s">
        <v>147</v>
      </c>
      <c r="C11" s="14" t="s">
        <v>148</v>
      </c>
      <c r="D11" s="17" t="s">
        <v>149</v>
      </c>
      <c r="E11" s="72"/>
      <c r="F11" s="18">
        <f t="shared" si="0"/>
        <v>0</v>
      </c>
    </row>
    <row r="12" spans="1:6" ht="21" customHeight="1">
      <c r="A12" s="13" t="s">
        <v>150</v>
      </c>
      <c r="B12" s="16" t="s">
        <v>151</v>
      </c>
      <c r="C12" s="14" t="s">
        <v>148</v>
      </c>
      <c r="D12" s="17" t="s">
        <v>152</v>
      </c>
      <c r="E12" s="72"/>
      <c r="F12" s="18">
        <f t="shared" si="0"/>
        <v>0</v>
      </c>
    </row>
    <row r="13" spans="1:6" ht="21" customHeight="1">
      <c r="A13" s="13" t="s">
        <v>153</v>
      </c>
      <c r="B13" s="16" t="s">
        <v>154</v>
      </c>
      <c r="C13" s="14" t="s">
        <v>148</v>
      </c>
      <c r="D13" s="17" t="s">
        <v>7</v>
      </c>
      <c r="E13" s="17" t="s">
        <v>7</v>
      </c>
      <c r="F13" s="18"/>
    </row>
    <row r="14" spans="1:6" ht="21" customHeight="1">
      <c r="A14" s="13" t="s">
        <v>155</v>
      </c>
      <c r="B14" s="16" t="s">
        <v>156</v>
      </c>
      <c r="C14" s="14" t="s">
        <v>7</v>
      </c>
      <c r="D14" s="17" t="s">
        <v>7</v>
      </c>
      <c r="E14" s="17"/>
      <c r="F14" s="18"/>
    </row>
    <row r="15" spans="1:6" ht="21" customHeight="1">
      <c r="A15" s="13" t="s">
        <v>157</v>
      </c>
      <c r="B15" s="16" t="s">
        <v>156</v>
      </c>
      <c r="C15" s="14" t="s">
        <v>158</v>
      </c>
      <c r="D15" s="17" t="s">
        <v>159</v>
      </c>
      <c r="E15" s="72"/>
      <c r="F15" s="18">
        <f t="shared" si="0"/>
        <v>0</v>
      </c>
    </row>
    <row r="16" spans="1:6" ht="21" customHeight="1">
      <c r="A16" s="13" t="s">
        <v>160</v>
      </c>
      <c r="B16" s="16" t="s">
        <v>161</v>
      </c>
      <c r="C16" s="14" t="s">
        <v>7</v>
      </c>
      <c r="D16" s="17" t="s">
        <v>7</v>
      </c>
      <c r="E16" s="17" t="s">
        <v>7</v>
      </c>
      <c r="F16" s="18"/>
    </row>
    <row r="17" spans="1:6" ht="21" customHeight="1">
      <c r="A17" s="13" t="s">
        <v>162</v>
      </c>
      <c r="B17" s="16" t="s">
        <v>163</v>
      </c>
      <c r="C17" s="14" t="s">
        <v>7</v>
      </c>
      <c r="D17" s="17" t="s">
        <v>7</v>
      </c>
      <c r="E17" s="17" t="s">
        <v>7</v>
      </c>
      <c r="F17" s="18"/>
    </row>
    <row r="18" spans="1:6" ht="21" customHeight="1">
      <c r="A18" s="13" t="s">
        <v>164</v>
      </c>
      <c r="B18" s="16" t="s">
        <v>165</v>
      </c>
      <c r="C18" s="14" t="s">
        <v>148</v>
      </c>
      <c r="D18" s="17" t="s">
        <v>166</v>
      </c>
      <c r="E18" s="72"/>
      <c r="F18" s="18">
        <f t="shared" si="0"/>
        <v>0</v>
      </c>
    </row>
    <row r="19" spans="1:6" ht="21" customHeight="1">
      <c r="A19" s="13" t="s">
        <v>167</v>
      </c>
      <c r="B19" s="16" t="s">
        <v>168</v>
      </c>
      <c r="C19" s="14" t="s">
        <v>148</v>
      </c>
      <c r="D19" s="17" t="s">
        <v>7</v>
      </c>
      <c r="E19" s="17"/>
      <c r="F19" s="18"/>
    </row>
    <row r="20" spans="1:6" ht="21" customHeight="1">
      <c r="A20" s="13" t="s">
        <v>169</v>
      </c>
      <c r="B20" s="16" t="s">
        <v>170</v>
      </c>
      <c r="C20" s="14" t="s">
        <v>148</v>
      </c>
      <c r="D20" s="17" t="s">
        <v>171</v>
      </c>
      <c r="E20" s="72"/>
      <c r="F20" s="18">
        <f t="shared" si="0"/>
        <v>0</v>
      </c>
    </row>
    <row r="21" spans="1:6" ht="21" customHeight="1">
      <c r="A21" s="13" t="s">
        <v>172</v>
      </c>
      <c r="B21" s="16" t="s">
        <v>173</v>
      </c>
      <c r="C21" s="14" t="s">
        <v>7</v>
      </c>
      <c r="D21" s="17" t="s">
        <v>7</v>
      </c>
      <c r="E21" s="17"/>
      <c r="F21" s="18"/>
    </row>
    <row r="22" spans="1:6" ht="21" customHeight="1">
      <c r="A22" s="13" t="s">
        <v>174</v>
      </c>
      <c r="B22" s="16" t="s">
        <v>175</v>
      </c>
      <c r="C22" s="14" t="s">
        <v>7</v>
      </c>
      <c r="D22" s="17" t="s">
        <v>7</v>
      </c>
      <c r="E22" s="17"/>
      <c r="F22" s="18"/>
    </row>
    <row r="23" spans="1:6" ht="21" customHeight="1">
      <c r="A23" s="13" t="s">
        <v>176</v>
      </c>
      <c r="B23" s="16" t="s">
        <v>177</v>
      </c>
      <c r="C23" s="14" t="s">
        <v>148</v>
      </c>
      <c r="D23" s="17" t="s">
        <v>178</v>
      </c>
      <c r="E23" s="72"/>
      <c r="F23" s="18">
        <f t="shared" si="0"/>
        <v>0</v>
      </c>
    </row>
    <row r="24" spans="1:6" ht="21" customHeight="1">
      <c r="A24" s="13" t="s">
        <v>179</v>
      </c>
      <c r="B24" s="16" t="s">
        <v>180</v>
      </c>
      <c r="C24" s="14" t="s">
        <v>7</v>
      </c>
      <c r="D24" s="17" t="s">
        <v>7</v>
      </c>
      <c r="E24" s="17"/>
      <c r="F24" s="18"/>
    </row>
    <row r="25" spans="1:6" ht="21" customHeight="1">
      <c r="A25" s="13" t="s">
        <v>181</v>
      </c>
      <c r="B25" s="16" t="s">
        <v>182</v>
      </c>
      <c r="C25" s="14" t="s">
        <v>7</v>
      </c>
      <c r="D25" s="17" t="s">
        <v>7</v>
      </c>
      <c r="E25" s="17"/>
      <c r="F25" s="18"/>
    </row>
    <row r="26" spans="1:6" ht="21" customHeight="1">
      <c r="A26" s="13" t="s">
        <v>183</v>
      </c>
      <c r="B26" s="16" t="s">
        <v>184</v>
      </c>
      <c r="C26" s="14" t="s">
        <v>135</v>
      </c>
      <c r="D26" s="17" t="s">
        <v>185</v>
      </c>
      <c r="E26" s="72"/>
      <c r="F26" s="18">
        <f t="shared" si="0"/>
        <v>0</v>
      </c>
    </row>
    <row r="27" spans="1:6" ht="21" customHeight="1">
      <c r="A27" s="13" t="s">
        <v>186</v>
      </c>
      <c r="B27" s="16" t="s">
        <v>187</v>
      </c>
      <c r="C27" s="14" t="s">
        <v>7</v>
      </c>
      <c r="D27" s="17" t="s">
        <v>7</v>
      </c>
      <c r="E27" s="17"/>
      <c r="F27" s="18"/>
    </row>
    <row r="28" spans="1:6" ht="21" customHeight="1">
      <c r="A28" s="13" t="s">
        <v>188</v>
      </c>
      <c r="B28" s="16" t="s">
        <v>189</v>
      </c>
      <c r="C28" s="14" t="s">
        <v>7</v>
      </c>
      <c r="D28" s="17" t="s">
        <v>7</v>
      </c>
      <c r="E28" s="17"/>
      <c r="F28" s="18"/>
    </row>
    <row r="29" spans="1:6" ht="21" customHeight="1">
      <c r="A29" s="13" t="s">
        <v>190</v>
      </c>
      <c r="B29" s="16" t="s">
        <v>191</v>
      </c>
      <c r="C29" s="14" t="s">
        <v>7</v>
      </c>
      <c r="D29" s="17" t="s">
        <v>7</v>
      </c>
      <c r="E29" s="17"/>
      <c r="F29" s="18"/>
    </row>
    <row r="30" spans="1:6" ht="21" customHeight="1">
      <c r="A30" s="13" t="s">
        <v>192</v>
      </c>
      <c r="B30" s="16" t="s">
        <v>193</v>
      </c>
      <c r="C30" s="14" t="s">
        <v>148</v>
      </c>
      <c r="D30" s="17" t="s">
        <v>194</v>
      </c>
      <c r="E30" s="72"/>
      <c r="F30" s="18">
        <f t="shared" si="0"/>
        <v>0</v>
      </c>
    </row>
    <row r="31" spans="1:6" ht="21" customHeight="1">
      <c r="A31" s="13" t="s">
        <v>195</v>
      </c>
      <c r="B31" s="16" t="s">
        <v>196</v>
      </c>
      <c r="C31" s="14" t="s">
        <v>7</v>
      </c>
      <c r="D31" s="17" t="s">
        <v>7</v>
      </c>
      <c r="E31" s="17"/>
      <c r="F31" s="18"/>
    </row>
    <row r="32" spans="1:6" ht="21" customHeight="1">
      <c r="A32" s="13" t="s">
        <v>197</v>
      </c>
      <c r="B32" s="16" t="s">
        <v>198</v>
      </c>
      <c r="C32" s="14" t="s">
        <v>7</v>
      </c>
      <c r="D32" s="17" t="s">
        <v>7</v>
      </c>
      <c r="E32" s="17"/>
      <c r="F32" s="18"/>
    </row>
    <row r="33" spans="1:6" ht="21" customHeight="1" thickBot="1">
      <c r="A33" s="29" t="s">
        <v>199</v>
      </c>
      <c r="B33" s="30" t="s">
        <v>193</v>
      </c>
      <c r="C33" s="31" t="s">
        <v>148</v>
      </c>
      <c r="D33" s="32" t="s">
        <v>200</v>
      </c>
      <c r="E33" s="73"/>
      <c r="F33" s="33">
        <f t="shared" si="0"/>
        <v>0</v>
      </c>
    </row>
    <row r="34" spans="1:6" ht="20.100000000000001" customHeight="1">
      <c r="A34" s="89"/>
      <c r="B34" s="90"/>
      <c r="C34" s="90"/>
      <c r="D34" s="90"/>
      <c r="E34" s="90"/>
      <c r="F34" s="90"/>
    </row>
    <row r="35" spans="1:6" ht="21.95" customHeight="1">
      <c r="A35" s="91"/>
      <c r="B35" s="92"/>
      <c r="C35" s="92"/>
      <c r="D35" s="92"/>
      <c r="E35" s="92"/>
      <c r="F35" s="92"/>
    </row>
    <row r="36" spans="1:6" ht="21.95" customHeight="1">
      <c r="A36" s="89"/>
      <c r="B36" s="90"/>
      <c r="C36" s="90"/>
      <c r="D36" s="90"/>
      <c r="E36" s="90"/>
      <c r="F36" s="90"/>
    </row>
    <row r="37" spans="1:6" ht="30.95" customHeight="1" thickBot="1">
      <c r="A37" s="80" t="s">
        <v>2</v>
      </c>
      <c r="B37" s="81"/>
      <c r="C37" s="81"/>
      <c r="D37" s="81"/>
      <c r="E37" s="81"/>
      <c r="F37" s="81"/>
    </row>
    <row r="38" spans="1:6" ht="21" customHeight="1">
      <c r="A38" s="93" t="s">
        <v>122</v>
      </c>
      <c r="B38" s="94"/>
      <c r="C38" s="94"/>
      <c r="D38" s="94"/>
      <c r="E38" s="94"/>
      <c r="F38" s="94"/>
    </row>
    <row r="39" spans="1:6" ht="21" customHeight="1">
      <c r="A39" s="13" t="s">
        <v>123</v>
      </c>
      <c r="B39" s="14" t="s">
        <v>124</v>
      </c>
      <c r="C39" s="14" t="s">
        <v>125</v>
      </c>
      <c r="D39" s="14" t="s">
        <v>126</v>
      </c>
      <c r="E39" s="14" t="s">
        <v>127</v>
      </c>
      <c r="F39" s="15" t="s">
        <v>128</v>
      </c>
    </row>
    <row r="40" spans="1:6" ht="21" customHeight="1">
      <c r="A40" s="13" t="s">
        <v>201</v>
      </c>
      <c r="B40" s="16" t="s">
        <v>202</v>
      </c>
      <c r="C40" s="14" t="s">
        <v>7</v>
      </c>
      <c r="D40" s="17" t="s">
        <v>7</v>
      </c>
      <c r="E40" s="17" t="s">
        <v>7</v>
      </c>
      <c r="F40" s="18"/>
    </row>
    <row r="41" spans="1:6" ht="21" customHeight="1">
      <c r="A41" s="13" t="s">
        <v>203</v>
      </c>
      <c r="B41" s="16" t="s">
        <v>204</v>
      </c>
      <c r="C41" s="14" t="s">
        <v>7</v>
      </c>
      <c r="D41" s="17" t="s">
        <v>7</v>
      </c>
      <c r="E41" s="17"/>
      <c r="F41" s="18"/>
    </row>
    <row r="42" spans="1:6" ht="21" customHeight="1">
      <c r="A42" s="13" t="s">
        <v>205</v>
      </c>
      <c r="B42" s="16" t="s">
        <v>206</v>
      </c>
      <c r="C42" s="14" t="s">
        <v>7</v>
      </c>
      <c r="D42" s="17" t="s">
        <v>7</v>
      </c>
      <c r="E42" s="17"/>
      <c r="F42" s="18"/>
    </row>
    <row r="43" spans="1:6" ht="21" customHeight="1">
      <c r="A43" s="13" t="s">
        <v>207</v>
      </c>
      <c r="B43" s="16" t="s">
        <v>208</v>
      </c>
      <c r="C43" s="14" t="s">
        <v>148</v>
      </c>
      <c r="D43" s="17" t="s">
        <v>209</v>
      </c>
      <c r="E43" s="72"/>
      <c r="F43" s="18">
        <f>ROUND(D43*E43,2)</f>
        <v>0</v>
      </c>
    </row>
    <row r="44" spans="1:6" ht="21" customHeight="1">
      <c r="A44" s="13" t="s">
        <v>210</v>
      </c>
      <c r="B44" s="16" t="s">
        <v>211</v>
      </c>
      <c r="C44" s="14" t="s">
        <v>7</v>
      </c>
      <c r="D44" s="17" t="s">
        <v>7</v>
      </c>
      <c r="E44" s="17"/>
      <c r="F44" s="18"/>
    </row>
    <row r="45" spans="1:6" ht="21" customHeight="1">
      <c r="A45" s="13" t="s">
        <v>212</v>
      </c>
      <c r="B45" s="16" t="s">
        <v>208</v>
      </c>
      <c r="C45" s="14" t="s">
        <v>148</v>
      </c>
      <c r="D45" s="17" t="s">
        <v>213</v>
      </c>
      <c r="E45" s="72"/>
      <c r="F45" s="18">
        <f t="shared" ref="F45:F64" si="1">ROUND(D45*E45,2)</f>
        <v>0</v>
      </c>
    </row>
    <row r="46" spans="1:6" ht="21" customHeight="1">
      <c r="A46" s="13" t="s">
        <v>214</v>
      </c>
      <c r="B46" s="16" t="s">
        <v>215</v>
      </c>
      <c r="C46" s="14" t="s">
        <v>7</v>
      </c>
      <c r="D46" s="17" t="s">
        <v>7</v>
      </c>
      <c r="E46" s="17"/>
      <c r="F46" s="18"/>
    </row>
    <row r="47" spans="1:6" ht="21" customHeight="1">
      <c r="A47" s="13" t="s">
        <v>216</v>
      </c>
      <c r="B47" s="16" t="s">
        <v>204</v>
      </c>
      <c r="C47" s="14" t="s">
        <v>7</v>
      </c>
      <c r="D47" s="17" t="s">
        <v>7</v>
      </c>
      <c r="E47" s="17"/>
      <c r="F47" s="18"/>
    </row>
    <row r="48" spans="1:6" ht="21" customHeight="1">
      <c r="A48" s="13" t="s">
        <v>217</v>
      </c>
      <c r="B48" s="16" t="s">
        <v>218</v>
      </c>
      <c r="C48" s="14" t="s">
        <v>7</v>
      </c>
      <c r="D48" s="17" t="s">
        <v>7</v>
      </c>
      <c r="E48" s="17"/>
      <c r="F48" s="18"/>
    </row>
    <row r="49" spans="1:6" ht="21" customHeight="1">
      <c r="A49" s="13" t="s">
        <v>219</v>
      </c>
      <c r="B49" s="16" t="s">
        <v>220</v>
      </c>
      <c r="C49" s="14" t="s">
        <v>148</v>
      </c>
      <c r="D49" s="17" t="s">
        <v>221</v>
      </c>
      <c r="E49" s="72"/>
      <c r="F49" s="18">
        <f t="shared" si="1"/>
        <v>0</v>
      </c>
    </row>
    <row r="50" spans="1:6" ht="21" customHeight="1">
      <c r="A50" s="13" t="s">
        <v>222</v>
      </c>
      <c r="B50" s="16" t="s">
        <v>223</v>
      </c>
      <c r="C50" s="14" t="s">
        <v>7</v>
      </c>
      <c r="D50" s="17" t="s">
        <v>7</v>
      </c>
      <c r="E50" s="17"/>
      <c r="F50" s="18"/>
    </row>
    <row r="51" spans="1:6" ht="21" customHeight="1">
      <c r="A51" s="13" t="s">
        <v>224</v>
      </c>
      <c r="B51" s="16" t="s">
        <v>225</v>
      </c>
      <c r="C51" s="14" t="s">
        <v>226</v>
      </c>
      <c r="D51" s="17" t="s">
        <v>227</v>
      </c>
      <c r="E51" s="72"/>
      <c r="F51" s="18">
        <f t="shared" si="1"/>
        <v>0</v>
      </c>
    </row>
    <row r="52" spans="1:6" ht="21" customHeight="1">
      <c r="A52" s="13" t="s">
        <v>228</v>
      </c>
      <c r="B52" s="16" t="s">
        <v>229</v>
      </c>
      <c r="C52" s="14" t="s">
        <v>226</v>
      </c>
      <c r="D52" s="17" t="s">
        <v>230</v>
      </c>
      <c r="E52" s="72"/>
      <c r="F52" s="18">
        <f t="shared" si="1"/>
        <v>0</v>
      </c>
    </row>
    <row r="53" spans="1:6" ht="21" customHeight="1">
      <c r="A53" s="13" t="s">
        <v>231</v>
      </c>
      <c r="B53" s="16" t="s">
        <v>232</v>
      </c>
      <c r="C53" s="14" t="s">
        <v>7</v>
      </c>
      <c r="D53" s="17" t="s">
        <v>7</v>
      </c>
      <c r="E53" s="17"/>
      <c r="F53" s="18"/>
    </row>
    <row r="54" spans="1:6" ht="21" customHeight="1">
      <c r="A54" s="13" t="s">
        <v>233</v>
      </c>
      <c r="B54" s="16" t="s">
        <v>234</v>
      </c>
      <c r="C54" s="14" t="s">
        <v>7</v>
      </c>
      <c r="D54" s="17" t="s">
        <v>7</v>
      </c>
      <c r="E54" s="17"/>
      <c r="F54" s="18"/>
    </row>
    <row r="55" spans="1:6" ht="21" customHeight="1">
      <c r="A55" s="13" t="s">
        <v>235</v>
      </c>
      <c r="B55" s="16" t="s">
        <v>236</v>
      </c>
      <c r="C55" s="14" t="s">
        <v>226</v>
      </c>
      <c r="D55" s="17" t="s">
        <v>237</v>
      </c>
      <c r="E55" s="72"/>
      <c r="F55" s="18">
        <f t="shared" si="1"/>
        <v>0</v>
      </c>
    </row>
    <row r="56" spans="1:6" ht="21" customHeight="1">
      <c r="A56" s="13" t="s">
        <v>238</v>
      </c>
      <c r="B56" s="16" t="s">
        <v>239</v>
      </c>
      <c r="C56" s="14" t="s">
        <v>7</v>
      </c>
      <c r="D56" s="17" t="s">
        <v>7</v>
      </c>
      <c r="E56" s="17"/>
      <c r="F56" s="18"/>
    </row>
    <row r="57" spans="1:6" ht="21" customHeight="1">
      <c r="A57" s="13" t="s">
        <v>240</v>
      </c>
      <c r="B57" s="16" t="s">
        <v>241</v>
      </c>
      <c r="C57" s="14" t="s">
        <v>148</v>
      </c>
      <c r="D57" s="17" t="s">
        <v>242</v>
      </c>
      <c r="E57" s="72"/>
      <c r="F57" s="18">
        <f t="shared" si="1"/>
        <v>0</v>
      </c>
    </row>
    <row r="58" spans="1:6" ht="21" customHeight="1">
      <c r="A58" s="13" t="s">
        <v>243</v>
      </c>
      <c r="B58" s="16" t="s">
        <v>223</v>
      </c>
      <c r="C58" s="14" t="s">
        <v>7</v>
      </c>
      <c r="D58" s="17" t="s">
        <v>7</v>
      </c>
      <c r="E58" s="17"/>
      <c r="F58" s="18"/>
    </row>
    <row r="59" spans="1:6" ht="21" customHeight="1">
      <c r="A59" s="13" t="s">
        <v>244</v>
      </c>
      <c r="B59" s="16" t="s">
        <v>245</v>
      </c>
      <c r="C59" s="14" t="s">
        <v>226</v>
      </c>
      <c r="D59" s="17" t="s">
        <v>246</v>
      </c>
      <c r="E59" s="72"/>
      <c r="F59" s="18">
        <f t="shared" si="1"/>
        <v>0</v>
      </c>
    </row>
    <row r="60" spans="1:6" ht="21" customHeight="1">
      <c r="A60" s="13" t="s">
        <v>247</v>
      </c>
      <c r="B60" s="16" t="s">
        <v>225</v>
      </c>
      <c r="C60" s="14" t="s">
        <v>226</v>
      </c>
      <c r="D60" s="17" t="s">
        <v>248</v>
      </c>
      <c r="E60" s="72"/>
      <c r="F60" s="18">
        <f t="shared" si="1"/>
        <v>0</v>
      </c>
    </row>
    <row r="61" spans="1:6" ht="21" customHeight="1">
      <c r="A61" s="13" t="s">
        <v>249</v>
      </c>
      <c r="B61" s="16" t="s">
        <v>250</v>
      </c>
      <c r="C61" s="14" t="s">
        <v>7</v>
      </c>
      <c r="D61" s="17" t="s">
        <v>7</v>
      </c>
      <c r="E61" s="17"/>
      <c r="F61" s="18"/>
    </row>
    <row r="62" spans="1:6" ht="21" customHeight="1">
      <c r="A62" s="13" t="s">
        <v>251</v>
      </c>
      <c r="B62" s="16" t="s">
        <v>252</v>
      </c>
      <c r="C62" s="14" t="s">
        <v>7</v>
      </c>
      <c r="D62" s="17" t="s">
        <v>7</v>
      </c>
      <c r="E62" s="17"/>
      <c r="F62" s="18"/>
    </row>
    <row r="63" spans="1:6" ht="21" customHeight="1">
      <c r="A63" s="13" t="s">
        <v>253</v>
      </c>
      <c r="B63" s="16" t="s">
        <v>254</v>
      </c>
      <c r="C63" s="14" t="s">
        <v>7</v>
      </c>
      <c r="D63" s="17" t="s">
        <v>7</v>
      </c>
      <c r="E63" s="17"/>
      <c r="F63" s="18"/>
    </row>
    <row r="64" spans="1:6" ht="21" customHeight="1">
      <c r="A64" s="13" t="s">
        <v>255</v>
      </c>
      <c r="B64" s="16" t="s">
        <v>256</v>
      </c>
      <c r="C64" s="14" t="s">
        <v>135</v>
      </c>
      <c r="D64" s="17" t="s">
        <v>257</v>
      </c>
      <c r="E64" s="72"/>
      <c r="F64" s="18">
        <f t="shared" si="1"/>
        <v>0</v>
      </c>
    </row>
    <row r="65" spans="1:6" ht="21" customHeight="1">
      <c r="A65" s="13" t="s">
        <v>7</v>
      </c>
      <c r="B65" s="16" t="s">
        <v>7</v>
      </c>
      <c r="C65" s="14" t="s">
        <v>7</v>
      </c>
      <c r="D65" s="17" t="s">
        <v>7</v>
      </c>
      <c r="E65" s="17"/>
      <c r="F65" s="18" t="s">
        <v>7</v>
      </c>
    </row>
    <row r="66" spans="1:6" ht="21" customHeight="1">
      <c r="A66" s="13" t="s">
        <v>7</v>
      </c>
      <c r="B66" s="16" t="s">
        <v>7</v>
      </c>
      <c r="C66" s="14" t="s">
        <v>7</v>
      </c>
      <c r="D66" s="17" t="s">
        <v>7</v>
      </c>
      <c r="E66" s="17"/>
      <c r="F66" s="18" t="s">
        <v>7</v>
      </c>
    </row>
    <row r="67" spans="1:6" ht="21" customHeight="1">
      <c r="A67" s="13" t="s">
        <v>7</v>
      </c>
      <c r="B67" s="16" t="s">
        <v>7</v>
      </c>
      <c r="C67" s="14" t="s">
        <v>7</v>
      </c>
      <c r="D67" s="17" t="s">
        <v>7</v>
      </c>
      <c r="E67" s="17" t="s">
        <v>7</v>
      </c>
      <c r="F67" s="18" t="s">
        <v>7</v>
      </c>
    </row>
    <row r="68" spans="1:6" ht="21" customHeight="1">
      <c r="A68" s="13" t="s">
        <v>7</v>
      </c>
      <c r="B68" s="16" t="s">
        <v>7</v>
      </c>
      <c r="C68" s="14" t="s">
        <v>7</v>
      </c>
      <c r="D68" s="17" t="s">
        <v>7</v>
      </c>
      <c r="E68" s="17" t="s">
        <v>7</v>
      </c>
      <c r="F68" s="18" t="s">
        <v>7</v>
      </c>
    </row>
    <row r="69" spans="1:6" ht="2.1" customHeight="1" thickBot="1">
      <c r="A69" s="85" t="s">
        <v>258</v>
      </c>
      <c r="B69" s="86"/>
      <c r="C69" s="87" t="s">
        <v>259</v>
      </c>
      <c r="D69" s="20"/>
      <c r="E69" s="20"/>
      <c r="F69" s="21"/>
    </row>
    <row r="70" spans="1:6" ht="15.95" customHeight="1" thickBot="1">
      <c r="A70" s="86"/>
      <c r="B70" s="86"/>
      <c r="C70" s="88"/>
      <c r="D70" s="34">
        <f>ROUND(SUM(F6:F64),2)</f>
        <v>0</v>
      </c>
      <c r="E70" s="23"/>
      <c r="F70" s="24"/>
    </row>
    <row r="71" spans="1:6" ht="0.95" customHeight="1" thickBot="1">
      <c r="A71" s="86"/>
      <c r="B71" s="86"/>
      <c r="C71" s="88"/>
      <c r="D71" s="25"/>
      <c r="E71" s="26"/>
      <c r="F71" s="21"/>
    </row>
    <row r="72" spans="1:6" ht="2.1" customHeight="1" thickBot="1">
      <c r="A72" s="86"/>
      <c r="B72" s="86"/>
      <c r="C72" s="88"/>
      <c r="D72" s="27"/>
      <c r="E72" s="27"/>
      <c r="F72" s="28"/>
    </row>
    <row r="73" spans="1:6" ht="20.100000000000001" customHeight="1">
      <c r="A73" s="89" t="s">
        <v>7</v>
      </c>
      <c r="B73" s="90"/>
      <c r="C73" s="90"/>
      <c r="D73" s="90"/>
      <c r="E73" s="90"/>
      <c r="F73" s="90"/>
    </row>
  </sheetData>
  <sheetProtection password="CA7D" sheet="1" objects="1" scenarios="1" selectLockedCells="1"/>
  <mergeCells count="10">
    <mergeCell ref="A1:F1"/>
    <mergeCell ref="A2:F2"/>
    <mergeCell ref="A34:F34"/>
    <mergeCell ref="A73:F73"/>
    <mergeCell ref="A35:F35"/>
    <mergeCell ref="A36:F36"/>
    <mergeCell ref="A37:F37"/>
    <mergeCell ref="A38:F38"/>
    <mergeCell ref="A69:B72"/>
    <mergeCell ref="C69:C72"/>
  </mergeCells>
  <phoneticPr fontId="12" type="noConversion"/>
  <pageMargins left="0.52777777777777779" right="0.52777777777777779" top="0.47222222222222221" bottom="0.4722222222222222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7"/>
  <sheetViews>
    <sheetView topLeftCell="A10" workbookViewId="0">
      <selection activeCell="E26" sqref="E26"/>
    </sheetView>
  </sheetViews>
  <sheetFormatPr defaultRowHeight="13.5"/>
  <cols>
    <col min="1" max="1" width="14.375" customWidth="1" collapsed="1"/>
    <col min="2" max="2" width="40" customWidth="1" collapsed="1"/>
    <col min="3" max="5" width="9" customWidth="1" collapsed="1"/>
    <col min="6" max="6" width="12.25" customWidth="1" collapsed="1"/>
    <col min="7" max="7" width="8.625" customWidth="1"/>
  </cols>
  <sheetData>
    <row r="1" spans="1:6" ht="30.95" customHeight="1" thickBot="1">
      <c r="A1" s="80" t="s">
        <v>2</v>
      </c>
      <c r="B1" s="81"/>
      <c r="C1" s="81"/>
      <c r="D1" s="81"/>
      <c r="E1" s="81"/>
      <c r="F1" s="81"/>
    </row>
    <row r="2" spans="1:6" ht="21" customHeight="1">
      <c r="A2" s="93" t="s">
        <v>260</v>
      </c>
      <c r="B2" s="94"/>
      <c r="C2" s="94"/>
      <c r="D2" s="94"/>
      <c r="E2" s="94"/>
      <c r="F2" s="94"/>
    </row>
    <row r="3" spans="1:6" ht="21" customHeight="1">
      <c r="A3" s="13" t="s">
        <v>123</v>
      </c>
      <c r="B3" s="14" t="s">
        <v>124</v>
      </c>
      <c r="C3" s="14" t="s">
        <v>125</v>
      </c>
      <c r="D3" s="14" t="s">
        <v>126</v>
      </c>
      <c r="E3" s="14" t="s">
        <v>127</v>
      </c>
      <c r="F3" s="15" t="s">
        <v>128</v>
      </c>
    </row>
    <row r="4" spans="1:6" ht="21" customHeight="1">
      <c r="A4" s="13" t="s">
        <v>261</v>
      </c>
      <c r="B4" s="16" t="s">
        <v>262</v>
      </c>
      <c r="C4" s="14" t="s">
        <v>7</v>
      </c>
      <c r="D4" s="17" t="s">
        <v>7</v>
      </c>
      <c r="E4" s="17" t="s">
        <v>7</v>
      </c>
      <c r="F4" s="18" t="s">
        <v>7</v>
      </c>
    </row>
    <row r="5" spans="1:6" ht="21" customHeight="1">
      <c r="A5" s="13" t="s">
        <v>263</v>
      </c>
      <c r="B5" s="16" t="s">
        <v>264</v>
      </c>
      <c r="C5" s="14" t="s">
        <v>7</v>
      </c>
      <c r="D5" s="17" t="s">
        <v>7</v>
      </c>
      <c r="E5" s="17" t="s">
        <v>7</v>
      </c>
      <c r="F5" s="18"/>
    </row>
    <row r="6" spans="1:6" ht="21" customHeight="1">
      <c r="A6" s="13" t="s">
        <v>265</v>
      </c>
      <c r="B6" s="16" t="s">
        <v>266</v>
      </c>
      <c r="C6" s="14" t="s">
        <v>7</v>
      </c>
      <c r="D6" s="17" t="s">
        <v>7</v>
      </c>
      <c r="E6" s="17" t="s">
        <v>7</v>
      </c>
      <c r="F6" s="18"/>
    </row>
    <row r="7" spans="1:6" ht="21" customHeight="1">
      <c r="A7" s="13" t="s">
        <v>267</v>
      </c>
      <c r="B7" s="16" t="s">
        <v>268</v>
      </c>
      <c r="C7" s="14" t="s">
        <v>7</v>
      </c>
      <c r="D7" s="17" t="s">
        <v>7</v>
      </c>
      <c r="E7" s="17"/>
      <c r="F7" s="18"/>
    </row>
    <row r="8" spans="1:6" ht="21" customHeight="1">
      <c r="A8" s="13" t="s">
        <v>269</v>
      </c>
      <c r="B8" s="16" t="s">
        <v>270</v>
      </c>
      <c r="C8" s="14" t="s">
        <v>135</v>
      </c>
      <c r="D8" s="17" t="s">
        <v>271</v>
      </c>
      <c r="E8" s="72"/>
      <c r="F8" s="18">
        <f>ROUND(D8*E8,2)</f>
        <v>0</v>
      </c>
    </row>
    <row r="9" spans="1:6" ht="21" customHeight="1">
      <c r="A9" s="13" t="s">
        <v>272</v>
      </c>
      <c r="B9" s="16" t="s">
        <v>273</v>
      </c>
      <c r="C9" s="14" t="s">
        <v>7</v>
      </c>
      <c r="D9" s="17" t="s">
        <v>7</v>
      </c>
      <c r="E9" s="17"/>
      <c r="F9" s="18"/>
    </row>
    <row r="10" spans="1:6" ht="21" customHeight="1">
      <c r="A10" s="13" t="s">
        <v>274</v>
      </c>
      <c r="B10" s="16" t="s">
        <v>275</v>
      </c>
      <c r="C10" s="14" t="s">
        <v>7</v>
      </c>
      <c r="D10" s="17" t="s">
        <v>7</v>
      </c>
      <c r="E10" s="17"/>
      <c r="F10" s="18"/>
    </row>
    <row r="11" spans="1:6" ht="21" customHeight="1">
      <c r="A11" s="13" t="s">
        <v>276</v>
      </c>
      <c r="B11" s="16" t="s">
        <v>277</v>
      </c>
      <c r="C11" s="14" t="s">
        <v>135</v>
      </c>
      <c r="D11" s="17" t="s">
        <v>278</v>
      </c>
      <c r="E11" s="72"/>
      <c r="F11" s="18">
        <f t="shared" ref="F11:F26" si="0">ROUND(D11*E11,2)</f>
        <v>0</v>
      </c>
    </row>
    <row r="12" spans="1:6" ht="21" customHeight="1">
      <c r="A12" s="13" t="s">
        <v>279</v>
      </c>
      <c r="B12" s="16" t="s">
        <v>280</v>
      </c>
      <c r="C12" s="14" t="s">
        <v>7</v>
      </c>
      <c r="D12" s="17" t="s">
        <v>7</v>
      </c>
      <c r="E12" s="17"/>
      <c r="F12" s="18"/>
    </row>
    <row r="13" spans="1:6" ht="21" customHeight="1">
      <c r="A13" s="13" t="s">
        <v>281</v>
      </c>
      <c r="B13" s="16" t="s">
        <v>282</v>
      </c>
      <c r="C13" s="14" t="s">
        <v>7</v>
      </c>
      <c r="D13" s="17" t="s">
        <v>7</v>
      </c>
      <c r="E13" s="17"/>
      <c r="F13" s="18"/>
    </row>
    <row r="14" spans="1:6" ht="21" customHeight="1">
      <c r="A14" s="13" t="s">
        <v>283</v>
      </c>
      <c r="B14" s="16" t="s">
        <v>284</v>
      </c>
      <c r="C14" s="14" t="s">
        <v>135</v>
      </c>
      <c r="D14" s="17" t="s">
        <v>285</v>
      </c>
      <c r="E14" s="72"/>
      <c r="F14" s="18">
        <f t="shared" si="0"/>
        <v>0</v>
      </c>
    </row>
    <row r="15" spans="1:6" ht="21" customHeight="1">
      <c r="A15" s="13" t="s">
        <v>286</v>
      </c>
      <c r="B15" s="16" t="s">
        <v>287</v>
      </c>
      <c r="C15" s="14" t="s">
        <v>7</v>
      </c>
      <c r="D15" s="17" t="s">
        <v>7</v>
      </c>
      <c r="E15" s="17"/>
      <c r="F15" s="18"/>
    </row>
    <row r="16" spans="1:6" ht="21" customHeight="1">
      <c r="A16" s="13" t="s">
        <v>288</v>
      </c>
      <c r="B16" s="16" t="s">
        <v>289</v>
      </c>
      <c r="C16" s="14" t="s">
        <v>135</v>
      </c>
      <c r="D16" s="17" t="s">
        <v>290</v>
      </c>
      <c r="E16" s="72"/>
      <c r="F16" s="18">
        <f t="shared" si="0"/>
        <v>0</v>
      </c>
    </row>
    <row r="17" spans="1:6" ht="21" customHeight="1">
      <c r="A17" s="13" t="s">
        <v>291</v>
      </c>
      <c r="B17" s="16" t="s">
        <v>292</v>
      </c>
      <c r="C17" s="14" t="s">
        <v>7</v>
      </c>
      <c r="D17" s="17" t="s">
        <v>7</v>
      </c>
      <c r="E17" s="17"/>
      <c r="F17" s="18"/>
    </row>
    <row r="18" spans="1:6" ht="21" customHeight="1">
      <c r="A18" s="13" t="s">
        <v>293</v>
      </c>
      <c r="B18" s="16" t="s">
        <v>294</v>
      </c>
      <c r="C18" s="14" t="s">
        <v>7</v>
      </c>
      <c r="D18" s="17" t="s">
        <v>7</v>
      </c>
      <c r="E18" s="17"/>
      <c r="F18" s="18"/>
    </row>
    <row r="19" spans="1:6" ht="21" customHeight="1">
      <c r="A19" s="13" t="s">
        <v>295</v>
      </c>
      <c r="B19" s="16" t="s">
        <v>296</v>
      </c>
      <c r="C19" s="14" t="s">
        <v>7</v>
      </c>
      <c r="D19" s="17" t="s">
        <v>7</v>
      </c>
      <c r="E19" s="17"/>
      <c r="F19" s="18"/>
    </row>
    <row r="20" spans="1:6" ht="21" customHeight="1">
      <c r="A20" s="13" t="s">
        <v>297</v>
      </c>
      <c r="B20" s="16" t="s">
        <v>298</v>
      </c>
      <c r="C20" s="14" t="s">
        <v>135</v>
      </c>
      <c r="D20" s="17" t="s">
        <v>299</v>
      </c>
      <c r="E20" s="72"/>
      <c r="F20" s="18">
        <f t="shared" si="0"/>
        <v>0</v>
      </c>
    </row>
    <row r="21" spans="1:6" ht="21" customHeight="1">
      <c r="A21" s="13" t="s">
        <v>300</v>
      </c>
      <c r="B21" s="16" t="s">
        <v>301</v>
      </c>
      <c r="C21" s="14" t="s">
        <v>7</v>
      </c>
      <c r="D21" s="17" t="s">
        <v>7</v>
      </c>
      <c r="E21" s="17"/>
      <c r="F21" s="18"/>
    </row>
    <row r="22" spans="1:6" ht="21" customHeight="1">
      <c r="A22" s="13" t="s">
        <v>302</v>
      </c>
      <c r="B22" s="16" t="s">
        <v>303</v>
      </c>
      <c r="C22" s="14" t="s">
        <v>7</v>
      </c>
      <c r="D22" s="17" t="s">
        <v>7</v>
      </c>
      <c r="E22" s="17"/>
      <c r="F22" s="18"/>
    </row>
    <row r="23" spans="1:6" ht="21" customHeight="1">
      <c r="A23" s="13" t="s">
        <v>304</v>
      </c>
      <c r="B23" s="16" t="s">
        <v>305</v>
      </c>
      <c r="C23" s="14" t="s">
        <v>135</v>
      </c>
      <c r="D23" s="17" t="s">
        <v>285</v>
      </c>
      <c r="E23" s="72"/>
      <c r="F23" s="18">
        <f t="shared" si="0"/>
        <v>0</v>
      </c>
    </row>
    <row r="24" spans="1:6" ht="21" customHeight="1">
      <c r="A24" s="13" t="s">
        <v>306</v>
      </c>
      <c r="B24" s="16" t="s">
        <v>307</v>
      </c>
      <c r="C24" s="14" t="s">
        <v>7</v>
      </c>
      <c r="D24" s="17" t="s">
        <v>7</v>
      </c>
      <c r="E24" s="17"/>
      <c r="F24" s="18"/>
    </row>
    <row r="25" spans="1:6" ht="21" customHeight="1">
      <c r="A25" s="13" t="s">
        <v>308</v>
      </c>
      <c r="B25" s="16" t="s">
        <v>309</v>
      </c>
      <c r="C25" s="14" t="s">
        <v>7</v>
      </c>
      <c r="D25" s="17" t="s">
        <v>7</v>
      </c>
      <c r="E25" s="17"/>
      <c r="F25" s="18"/>
    </row>
    <row r="26" spans="1:6" ht="21" customHeight="1">
      <c r="A26" s="13" t="s">
        <v>310</v>
      </c>
      <c r="B26" s="16" t="s">
        <v>311</v>
      </c>
      <c r="C26" s="14" t="s">
        <v>148</v>
      </c>
      <c r="D26" s="17" t="s">
        <v>312</v>
      </c>
      <c r="E26" s="72"/>
      <c r="F26" s="18">
        <f t="shared" si="0"/>
        <v>0</v>
      </c>
    </row>
    <row r="27" spans="1:6" ht="21" customHeight="1">
      <c r="A27" s="13" t="s">
        <v>7</v>
      </c>
      <c r="B27" s="16" t="s">
        <v>7</v>
      </c>
      <c r="C27" s="14" t="s">
        <v>7</v>
      </c>
      <c r="D27" s="17" t="s">
        <v>7</v>
      </c>
      <c r="E27" s="17"/>
      <c r="F27" s="18" t="s">
        <v>7</v>
      </c>
    </row>
    <row r="28" spans="1:6" ht="21" customHeight="1">
      <c r="A28" s="13" t="s">
        <v>7</v>
      </c>
      <c r="B28" s="16" t="s">
        <v>7</v>
      </c>
      <c r="C28" s="14" t="s">
        <v>7</v>
      </c>
      <c r="D28" s="17" t="s">
        <v>7</v>
      </c>
      <c r="E28" s="17"/>
      <c r="F28" s="18" t="s">
        <v>7</v>
      </c>
    </row>
    <row r="29" spans="1:6" ht="21" customHeight="1">
      <c r="A29" s="13" t="s">
        <v>7</v>
      </c>
      <c r="B29" s="16" t="s">
        <v>7</v>
      </c>
      <c r="C29" s="14" t="s">
        <v>7</v>
      </c>
      <c r="D29" s="17" t="s">
        <v>7</v>
      </c>
      <c r="E29" s="17"/>
      <c r="F29" s="18" t="s">
        <v>7</v>
      </c>
    </row>
    <row r="30" spans="1:6" ht="21" customHeight="1">
      <c r="A30" s="13" t="s">
        <v>7</v>
      </c>
      <c r="B30" s="16" t="s">
        <v>7</v>
      </c>
      <c r="C30" s="14" t="s">
        <v>7</v>
      </c>
      <c r="D30" s="17" t="s">
        <v>7</v>
      </c>
      <c r="E30" s="17"/>
      <c r="F30" s="18" t="s">
        <v>7</v>
      </c>
    </row>
    <row r="31" spans="1:6" ht="21" customHeight="1">
      <c r="A31" s="13" t="s">
        <v>7</v>
      </c>
      <c r="B31" s="16" t="s">
        <v>7</v>
      </c>
      <c r="C31" s="14" t="s">
        <v>7</v>
      </c>
      <c r="D31" s="17" t="s">
        <v>7</v>
      </c>
      <c r="E31" s="17" t="s">
        <v>7</v>
      </c>
      <c r="F31" s="18" t="s">
        <v>7</v>
      </c>
    </row>
    <row r="32" spans="1:6" ht="21" customHeight="1">
      <c r="A32" s="13" t="s">
        <v>7</v>
      </c>
      <c r="B32" s="16" t="s">
        <v>7</v>
      </c>
      <c r="C32" s="14" t="s">
        <v>7</v>
      </c>
      <c r="D32" s="17" t="s">
        <v>7</v>
      </c>
      <c r="E32" s="17" t="s">
        <v>7</v>
      </c>
      <c r="F32" s="18" t="s">
        <v>7</v>
      </c>
    </row>
    <row r="33" spans="1:6" ht="2.1" customHeight="1" thickBot="1">
      <c r="A33" s="85" t="s">
        <v>313</v>
      </c>
      <c r="B33" s="86"/>
      <c r="C33" s="87" t="s">
        <v>259</v>
      </c>
      <c r="D33" s="20"/>
      <c r="E33" s="20"/>
      <c r="F33" s="21"/>
    </row>
    <row r="34" spans="1:6" ht="15.95" customHeight="1" thickBot="1">
      <c r="A34" s="86"/>
      <c r="B34" s="86"/>
      <c r="C34" s="88"/>
      <c r="D34" s="34">
        <f>ROUND(SUM(F8:F26),2)</f>
        <v>0</v>
      </c>
      <c r="E34" s="23"/>
      <c r="F34" s="24"/>
    </row>
    <row r="35" spans="1:6" ht="0.95" customHeight="1" thickBot="1">
      <c r="A35" s="86"/>
      <c r="B35" s="86"/>
      <c r="C35" s="88"/>
      <c r="D35" s="25"/>
      <c r="E35" s="26"/>
      <c r="F35" s="21"/>
    </row>
    <row r="36" spans="1:6" ht="2.1" customHeight="1" thickBot="1">
      <c r="A36" s="86"/>
      <c r="B36" s="86"/>
      <c r="C36" s="88"/>
      <c r="D36" s="27"/>
      <c r="E36" s="27"/>
      <c r="F36" s="28"/>
    </row>
    <row r="37" spans="1:6" ht="20.100000000000001" customHeight="1">
      <c r="A37" s="89" t="s">
        <v>7</v>
      </c>
      <c r="B37" s="90"/>
      <c r="C37" s="90"/>
      <c r="D37" s="90"/>
      <c r="E37" s="90"/>
      <c r="F37" s="90"/>
    </row>
  </sheetData>
  <sheetProtection password="CA7D" sheet="1" objects="1" scenarios="1" selectLockedCells="1"/>
  <mergeCells count="5">
    <mergeCell ref="A37:F37"/>
    <mergeCell ref="A1:F1"/>
    <mergeCell ref="A2:F2"/>
    <mergeCell ref="A33:B36"/>
    <mergeCell ref="C33:C36"/>
  </mergeCells>
  <phoneticPr fontId="12" type="noConversion"/>
  <pageMargins left="0.51181102362204722" right="0.51181102362204722" top="0.47244094488188981" bottom="0.4724409448818898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11"/>
  <sheetViews>
    <sheetView tabSelected="1" topLeftCell="A69" workbookViewId="0">
      <selection activeCell="E11" sqref="E11"/>
    </sheetView>
  </sheetViews>
  <sheetFormatPr defaultRowHeight="13.5"/>
  <cols>
    <col min="1" max="1" width="14.375" customWidth="1" collapsed="1"/>
    <col min="2" max="2" width="40" customWidth="1" collapsed="1"/>
    <col min="3" max="5" width="9" customWidth="1" collapsed="1"/>
    <col min="6" max="6" width="12.25" customWidth="1" collapsed="1"/>
    <col min="7" max="7" width="8.625" customWidth="1"/>
  </cols>
  <sheetData>
    <row r="1" spans="1:6" ht="30.95" customHeight="1" thickBot="1">
      <c r="A1" s="80" t="s">
        <v>2</v>
      </c>
      <c r="B1" s="81"/>
      <c r="C1" s="81"/>
      <c r="D1" s="81"/>
      <c r="E1" s="81"/>
      <c r="F1" s="81"/>
    </row>
    <row r="2" spans="1:6" ht="21" customHeight="1">
      <c r="A2" s="82" t="s">
        <v>314</v>
      </c>
      <c r="B2" s="83"/>
      <c r="C2" s="83"/>
      <c r="D2" s="83"/>
      <c r="E2" s="83"/>
      <c r="F2" s="84"/>
    </row>
    <row r="3" spans="1:6" ht="21" customHeight="1">
      <c r="A3" s="13" t="s">
        <v>123</v>
      </c>
      <c r="B3" s="14" t="s">
        <v>124</v>
      </c>
      <c r="C3" s="14" t="s">
        <v>125</v>
      </c>
      <c r="D3" s="14" t="s">
        <v>126</v>
      </c>
      <c r="E3" s="14" t="s">
        <v>127</v>
      </c>
      <c r="F3" s="15" t="s">
        <v>128</v>
      </c>
    </row>
    <row r="4" spans="1:6" ht="21" customHeight="1">
      <c r="A4" s="13" t="s">
        <v>315</v>
      </c>
      <c r="B4" s="16" t="s">
        <v>262</v>
      </c>
      <c r="C4" s="14" t="s">
        <v>7</v>
      </c>
      <c r="D4" s="17" t="s">
        <v>7</v>
      </c>
      <c r="E4" s="17" t="s">
        <v>7</v>
      </c>
      <c r="F4" s="18" t="s">
        <v>7</v>
      </c>
    </row>
    <row r="5" spans="1:6" ht="21" customHeight="1">
      <c r="A5" s="13" t="s">
        <v>316</v>
      </c>
      <c r="B5" s="16" t="s">
        <v>223</v>
      </c>
      <c r="C5" s="14" t="s">
        <v>7</v>
      </c>
      <c r="D5" s="17" t="s">
        <v>7</v>
      </c>
      <c r="E5" s="17" t="s">
        <v>7</v>
      </c>
      <c r="F5" s="18"/>
    </row>
    <row r="6" spans="1:6" ht="21" customHeight="1">
      <c r="A6" s="13" t="s">
        <v>317</v>
      </c>
      <c r="B6" s="16" t="s">
        <v>318</v>
      </c>
      <c r="C6" s="14" t="s">
        <v>7</v>
      </c>
      <c r="D6" s="17" t="s">
        <v>7</v>
      </c>
      <c r="E6" s="17"/>
      <c r="F6" s="18"/>
    </row>
    <row r="7" spans="1:6" ht="21" customHeight="1">
      <c r="A7" s="13" t="s">
        <v>319</v>
      </c>
      <c r="B7" s="16" t="s">
        <v>245</v>
      </c>
      <c r="C7" s="14" t="s">
        <v>226</v>
      </c>
      <c r="D7" s="17" t="s">
        <v>320</v>
      </c>
      <c r="E7" s="72"/>
      <c r="F7" s="18">
        <f>ROUND(D7*E7,2)</f>
        <v>0</v>
      </c>
    </row>
    <row r="8" spans="1:6" ht="21" customHeight="1">
      <c r="A8" s="13" t="s">
        <v>321</v>
      </c>
      <c r="B8" s="16" t="s">
        <v>225</v>
      </c>
      <c r="C8" s="14" t="s">
        <v>226</v>
      </c>
      <c r="D8" s="17" t="s">
        <v>322</v>
      </c>
      <c r="E8" s="72"/>
      <c r="F8" s="18">
        <f t="shared" ref="F8:F31" si="0">ROUND(D8*E8,2)</f>
        <v>0</v>
      </c>
    </row>
    <row r="9" spans="1:6" ht="21" customHeight="1">
      <c r="A9" s="13" t="s">
        <v>323</v>
      </c>
      <c r="B9" s="16" t="s">
        <v>324</v>
      </c>
      <c r="C9" s="14" t="s">
        <v>7</v>
      </c>
      <c r="D9" s="17" t="s">
        <v>7</v>
      </c>
      <c r="E9" s="17"/>
      <c r="F9" s="18"/>
    </row>
    <row r="10" spans="1:6" ht="21" customHeight="1">
      <c r="A10" s="13" t="s">
        <v>325</v>
      </c>
      <c r="B10" s="16" t="s">
        <v>245</v>
      </c>
      <c r="C10" s="14" t="s">
        <v>226</v>
      </c>
      <c r="D10" s="17" t="s">
        <v>326</v>
      </c>
      <c r="E10" s="72"/>
      <c r="F10" s="18">
        <f t="shared" si="0"/>
        <v>0</v>
      </c>
    </row>
    <row r="11" spans="1:6" ht="21" customHeight="1">
      <c r="A11" s="13" t="s">
        <v>327</v>
      </c>
      <c r="B11" s="16" t="s">
        <v>225</v>
      </c>
      <c r="C11" s="14" t="s">
        <v>226</v>
      </c>
      <c r="D11" s="17" t="s">
        <v>328</v>
      </c>
      <c r="E11" s="72"/>
      <c r="F11" s="18">
        <f t="shared" si="0"/>
        <v>0</v>
      </c>
    </row>
    <row r="12" spans="1:6" ht="21" customHeight="1">
      <c r="A12" s="13" t="s">
        <v>329</v>
      </c>
      <c r="B12" s="16" t="s">
        <v>330</v>
      </c>
      <c r="C12" s="14" t="s">
        <v>7</v>
      </c>
      <c r="D12" s="17" t="s">
        <v>7</v>
      </c>
      <c r="E12" s="17"/>
      <c r="F12" s="18"/>
    </row>
    <row r="13" spans="1:6" ht="21" customHeight="1">
      <c r="A13" s="13" t="s">
        <v>331</v>
      </c>
      <c r="B13" s="16" t="s">
        <v>245</v>
      </c>
      <c r="C13" s="14" t="s">
        <v>226</v>
      </c>
      <c r="D13" s="17" t="s">
        <v>332</v>
      </c>
      <c r="E13" s="72"/>
      <c r="F13" s="18">
        <f t="shared" si="0"/>
        <v>0</v>
      </c>
    </row>
    <row r="14" spans="1:6" ht="21" customHeight="1">
      <c r="A14" s="13" t="s">
        <v>333</v>
      </c>
      <c r="B14" s="16" t="s">
        <v>225</v>
      </c>
      <c r="C14" s="14" t="s">
        <v>226</v>
      </c>
      <c r="D14" s="17" t="s">
        <v>334</v>
      </c>
      <c r="E14" s="72"/>
      <c r="F14" s="18">
        <f t="shared" si="0"/>
        <v>0</v>
      </c>
    </row>
    <row r="15" spans="1:6" ht="21" customHeight="1">
      <c r="A15" s="13" t="s">
        <v>335</v>
      </c>
      <c r="B15" s="16" t="s">
        <v>336</v>
      </c>
      <c r="C15" s="14" t="s">
        <v>226</v>
      </c>
      <c r="D15" s="17" t="s">
        <v>337</v>
      </c>
      <c r="E15" s="72"/>
      <c r="F15" s="18">
        <f t="shared" si="0"/>
        <v>0</v>
      </c>
    </row>
    <row r="16" spans="1:6" ht="21" customHeight="1">
      <c r="A16" s="13" t="s">
        <v>338</v>
      </c>
      <c r="B16" s="16" t="s">
        <v>339</v>
      </c>
      <c r="C16" s="14" t="s">
        <v>7</v>
      </c>
      <c r="D16" s="17" t="s">
        <v>7</v>
      </c>
      <c r="E16" s="17"/>
      <c r="F16" s="18"/>
    </row>
    <row r="17" spans="1:6" ht="21" customHeight="1">
      <c r="A17" s="13" t="s">
        <v>340</v>
      </c>
      <c r="B17" s="16" t="s">
        <v>245</v>
      </c>
      <c r="C17" s="14" t="s">
        <v>226</v>
      </c>
      <c r="D17" s="17" t="s">
        <v>341</v>
      </c>
      <c r="E17" s="72"/>
      <c r="F17" s="18">
        <f t="shared" si="0"/>
        <v>0</v>
      </c>
    </row>
    <row r="18" spans="1:6" ht="21" customHeight="1">
      <c r="A18" s="13" t="s">
        <v>342</v>
      </c>
      <c r="B18" s="16" t="s">
        <v>225</v>
      </c>
      <c r="C18" s="14" t="s">
        <v>226</v>
      </c>
      <c r="D18" s="17" t="s">
        <v>343</v>
      </c>
      <c r="E18" s="72"/>
      <c r="F18" s="18">
        <f t="shared" si="0"/>
        <v>0</v>
      </c>
    </row>
    <row r="19" spans="1:6" ht="21" customHeight="1">
      <c r="A19" s="13" t="s">
        <v>344</v>
      </c>
      <c r="B19" s="16" t="s">
        <v>345</v>
      </c>
      <c r="C19" s="14" t="s">
        <v>7</v>
      </c>
      <c r="D19" s="17" t="s">
        <v>7</v>
      </c>
      <c r="E19" s="17"/>
      <c r="F19" s="18"/>
    </row>
    <row r="20" spans="1:6" ht="21" customHeight="1">
      <c r="A20" s="13" t="s">
        <v>346</v>
      </c>
      <c r="B20" s="16" t="s">
        <v>347</v>
      </c>
      <c r="C20" s="14" t="s">
        <v>7</v>
      </c>
      <c r="D20" s="17" t="s">
        <v>7</v>
      </c>
      <c r="E20" s="17"/>
      <c r="F20" s="18"/>
    </row>
    <row r="21" spans="1:6" ht="21" customHeight="1">
      <c r="A21" s="13" t="s">
        <v>348</v>
      </c>
      <c r="B21" s="16" t="s">
        <v>349</v>
      </c>
      <c r="C21" s="14" t="s">
        <v>148</v>
      </c>
      <c r="D21" s="17" t="s">
        <v>350</v>
      </c>
      <c r="E21" s="72"/>
      <c r="F21" s="18">
        <f t="shared" si="0"/>
        <v>0</v>
      </c>
    </row>
    <row r="22" spans="1:6" ht="21" customHeight="1">
      <c r="A22" s="13" t="s">
        <v>351</v>
      </c>
      <c r="B22" s="16" t="s">
        <v>352</v>
      </c>
      <c r="C22" s="14" t="s">
        <v>148</v>
      </c>
      <c r="D22" s="17" t="s">
        <v>353</v>
      </c>
      <c r="E22" s="72"/>
      <c r="F22" s="18">
        <f t="shared" si="0"/>
        <v>0</v>
      </c>
    </row>
    <row r="23" spans="1:6" ht="21" customHeight="1">
      <c r="A23" s="13" t="s">
        <v>354</v>
      </c>
      <c r="B23" s="16" t="s">
        <v>355</v>
      </c>
      <c r="C23" s="14" t="s">
        <v>7</v>
      </c>
      <c r="D23" s="17" t="s">
        <v>7</v>
      </c>
      <c r="E23" s="17"/>
      <c r="F23" s="18"/>
    </row>
    <row r="24" spans="1:6" ht="21" customHeight="1">
      <c r="A24" s="13" t="s">
        <v>356</v>
      </c>
      <c r="B24" s="16" t="s">
        <v>355</v>
      </c>
      <c r="C24" s="14" t="s">
        <v>7</v>
      </c>
      <c r="D24" s="17" t="s">
        <v>7</v>
      </c>
      <c r="E24" s="17"/>
      <c r="F24" s="18"/>
    </row>
    <row r="25" spans="1:6" ht="21" customHeight="1">
      <c r="A25" s="13" t="s">
        <v>357</v>
      </c>
      <c r="B25" s="16" t="s">
        <v>358</v>
      </c>
      <c r="C25" s="14" t="s">
        <v>7</v>
      </c>
      <c r="D25" s="17" t="s">
        <v>7</v>
      </c>
      <c r="E25" s="17"/>
      <c r="F25" s="18"/>
    </row>
    <row r="26" spans="1:6" ht="21" customHeight="1">
      <c r="A26" s="13" t="s">
        <v>359</v>
      </c>
      <c r="B26" s="16" t="s">
        <v>360</v>
      </c>
      <c r="C26" s="14" t="s">
        <v>361</v>
      </c>
      <c r="D26" s="17" t="s">
        <v>362</v>
      </c>
      <c r="E26" s="72"/>
      <c r="F26" s="18">
        <f t="shared" si="0"/>
        <v>0</v>
      </c>
    </row>
    <row r="27" spans="1:6" ht="21" customHeight="1">
      <c r="A27" s="13" t="s">
        <v>363</v>
      </c>
      <c r="B27" s="16" t="s">
        <v>364</v>
      </c>
      <c r="C27" s="14" t="s">
        <v>7</v>
      </c>
      <c r="D27" s="17" t="s">
        <v>7</v>
      </c>
      <c r="E27" s="17"/>
      <c r="F27" s="18"/>
    </row>
    <row r="28" spans="1:6" ht="21" customHeight="1">
      <c r="A28" s="13" t="s">
        <v>365</v>
      </c>
      <c r="B28" s="16" t="s">
        <v>366</v>
      </c>
      <c r="C28" s="14" t="s">
        <v>226</v>
      </c>
      <c r="D28" s="17" t="s">
        <v>367</v>
      </c>
      <c r="E28" s="72"/>
      <c r="F28" s="18">
        <f t="shared" si="0"/>
        <v>0</v>
      </c>
    </row>
    <row r="29" spans="1:6" ht="21" customHeight="1">
      <c r="A29" s="13" t="s">
        <v>368</v>
      </c>
      <c r="B29" s="16" t="s">
        <v>369</v>
      </c>
      <c r="C29" s="14" t="s">
        <v>7</v>
      </c>
      <c r="D29" s="17" t="s">
        <v>7</v>
      </c>
      <c r="E29" s="17"/>
      <c r="F29" s="18"/>
    </row>
    <row r="30" spans="1:6" ht="21" customHeight="1">
      <c r="A30" s="13" t="s">
        <v>370</v>
      </c>
      <c r="B30" s="16" t="s">
        <v>371</v>
      </c>
      <c r="C30" s="14" t="s">
        <v>7</v>
      </c>
      <c r="D30" s="17" t="s">
        <v>7</v>
      </c>
      <c r="E30" s="17"/>
      <c r="F30" s="18"/>
    </row>
    <row r="31" spans="1:6" ht="21" customHeight="1">
      <c r="A31" s="13" t="s">
        <v>372</v>
      </c>
      <c r="B31" s="16" t="s">
        <v>373</v>
      </c>
      <c r="C31" s="14" t="s">
        <v>148</v>
      </c>
      <c r="D31" s="17" t="s">
        <v>374</v>
      </c>
      <c r="E31" s="72"/>
      <c r="F31" s="18">
        <f t="shared" si="0"/>
        <v>0</v>
      </c>
    </row>
    <row r="32" spans="1:6" ht="21" customHeight="1">
      <c r="A32" s="13" t="s">
        <v>375</v>
      </c>
      <c r="B32" s="16" t="s">
        <v>376</v>
      </c>
      <c r="C32" s="14" t="s">
        <v>7</v>
      </c>
      <c r="D32" s="17" t="s">
        <v>7</v>
      </c>
      <c r="E32" s="17" t="s">
        <v>7</v>
      </c>
      <c r="F32" s="18"/>
    </row>
    <row r="33" spans="1:6" ht="21" customHeight="1" thickBot="1">
      <c r="A33" s="29" t="s">
        <v>377</v>
      </c>
      <c r="B33" s="30" t="s">
        <v>378</v>
      </c>
      <c r="C33" s="31" t="s">
        <v>7</v>
      </c>
      <c r="D33" s="32" t="s">
        <v>7</v>
      </c>
      <c r="E33" s="32" t="s">
        <v>7</v>
      </c>
      <c r="F33" s="35"/>
    </row>
    <row r="34" spans="1:6" ht="20.100000000000001" customHeight="1">
      <c r="A34" s="89" t="s">
        <v>7</v>
      </c>
      <c r="B34" s="90"/>
      <c r="C34" s="90"/>
      <c r="D34" s="90"/>
      <c r="E34" s="90"/>
      <c r="F34" s="90"/>
    </row>
    <row r="35" spans="1:6" ht="21.95" customHeight="1">
      <c r="A35" s="91"/>
      <c r="B35" s="92"/>
      <c r="C35" s="92"/>
      <c r="D35" s="92"/>
      <c r="E35" s="92"/>
      <c r="F35" s="92"/>
    </row>
    <row r="36" spans="1:6" ht="21.95" customHeight="1">
      <c r="A36" s="89"/>
      <c r="B36" s="90"/>
      <c r="C36" s="90"/>
      <c r="D36" s="90"/>
      <c r="E36" s="90"/>
      <c r="F36" s="90"/>
    </row>
    <row r="37" spans="1:6" ht="30.95" customHeight="1" thickBot="1">
      <c r="A37" s="80" t="s">
        <v>2</v>
      </c>
      <c r="B37" s="81"/>
      <c r="C37" s="81"/>
      <c r="D37" s="81"/>
      <c r="E37" s="81"/>
      <c r="F37" s="81"/>
    </row>
    <row r="38" spans="1:6" ht="21" customHeight="1">
      <c r="A38" s="82" t="s">
        <v>314</v>
      </c>
      <c r="B38" s="83"/>
      <c r="C38" s="83"/>
      <c r="D38" s="83"/>
      <c r="E38" s="83"/>
      <c r="F38" s="84"/>
    </row>
    <row r="39" spans="1:6" ht="21" customHeight="1">
      <c r="A39" s="13" t="s">
        <v>123</v>
      </c>
      <c r="B39" s="14" t="s">
        <v>124</v>
      </c>
      <c r="C39" s="14" t="s">
        <v>125</v>
      </c>
      <c r="D39" s="14" t="s">
        <v>126</v>
      </c>
      <c r="E39" s="14" t="s">
        <v>127</v>
      </c>
      <c r="F39" s="15" t="s">
        <v>128</v>
      </c>
    </row>
    <row r="40" spans="1:6" ht="21" customHeight="1">
      <c r="A40" s="13" t="s">
        <v>379</v>
      </c>
      <c r="B40" s="16" t="s">
        <v>380</v>
      </c>
      <c r="C40" s="14" t="s">
        <v>148</v>
      </c>
      <c r="D40" s="17" t="s">
        <v>381</v>
      </c>
      <c r="E40" s="72"/>
      <c r="F40" s="18">
        <f>ROUND(D40*E40,2)</f>
        <v>0</v>
      </c>
    </row>
    <row r="41" spans="1:6" ht="21" customHeight="1">
      <c r="A41" s="13" t="s">
        <v>382</v>
      </c>
      <c r="B41" s="16" t="s">
        <v>383</v>
      </c>
      <c r="C41" s="14" t="s">
        <v>7</v>
      </c>
      <c r="D41" s="17" t="s">
        <v>7</v>
      </c>
      <c r="E41" s="17"/>
      <c r="F41" s="18"/>
    </row>
    <row r="42" spans="1:6" ht="21" customHeight="1">
      <c r="A42" s="13" t="s">
        <v>384</v>
      </c>
      <c r="B42" s="16" t="s">
        <v>241</v>
      </c>
      <c r="C42" s="14" t="s">
        <v>148</v>
      </c>
      <c r="D42" s="17" t="s">
        <v>385</v>
      </c>
      <c r="E42" s="72"/>
      <c r="F42" s="18">
        <f t="shared" ref="F42:F67" si="1">ROUND(D42*E42,2)</f>
        <v>0</v>
      </c>
    </row>
    <row r="43" spans="1:6" ht="21" customHeight="1">
      <c r="A43" s="13" t="s">
        <v>386</v>
      </c>
      <c r="B43" s="16" t="s">
        <v>387</v>
      </c>
      <c r="C43" s="14" t="s">
        <v>7</v>
      </c>
      <c r="D43" s="17" t="s">
        <v>7</v>
      </c>
      <c r="E43" s="17"/>
      <c r="F43" s="18"/>
    </row>
    <row r="44" spans="1:6" ht="21" customHeight="1">
      <c r="A44" s="13" t="s">
        <v>388</v>
      </c>
      <c r="B44" s="16" t="s">
        <v>241</v>
      </c>
      <c r="C44" s="14" t="s">
        <v>148</v>
      </c>
      <c r="D44" s="17" t="s">
        <v>389</v>
      </c>
      <c r="E44" s="72"/>
      <c r="F44" s="18">
        <f t="shared" si="1"/>
        <v>0</v>
      </c>
    </row>
    <row r="45" spans="1:6" ht="21" customHeight="1">
      <c r="A45" s="13" t="s">
        <v>390</v>
      </c>
      <c r="B45" s="16" t="s">
        <v>391</v>
      </c>
      <c r="C45" s="14" t="s">
        <v>7</v>
      </c>
      <c r="D45" s="17" t="s">
        <v>7</v>
      </c>
      <c r="E45" s="17"/>
      <c r="F45" s="18"/>
    </row>
    <row r="46" spans="1:6" ht="21" customHeight="1">
      <c r="A46" s="13" t="s">
        <v>392</v>
      </c>
      <c r="B46" s="16" t="s">
        <v>241</v>
      </c>
      <c r="C46" s="14" t="s">
        <v>148</v>
      </c>
      <c r="D46" s="17" t="s">
        <v>393</v>
      </c>
      <c r="E46" s="72"/>
      <c r="F46" s="18">
        <f t="shared" si="1"/>
        <v>0</v>
      </c>
    </row>
    <row r="47" spans="1:6" ht="21" customHeight="1">
      <c r="A47" s="13" t="s">
        <v>394</v>
      </c>
      <c r="B47" s="16" t="s">
        <v>395</v>
      </c>
      <c r="C47" s="14" t="s">
        <v>7</v>
      </c>
      <c r="D47" s="17" t="s">
        <v>7</v>
      </c>
      <c r="E47" s="17"/>
      <c r="F47" s="18"/>
    </row>
    <row r="48" spans="1:6" ht="21" customHeight="1">
      <c r="A48" s="13" t="s">
        <v>396</v>
      </c>
      <c r="B48" s="16" t="s">
        <v>397</v>
      </c>
      <c r="C48" s="14" t="s">
        <v>7</v>
      </c>
      <c r="D48" s="17" t="s">
        <v>7</v>
      </c>
      <c r="E48" s="17"/>
      <c r="F48" s="18"/>
    </row>
    <row r="49" spans="1:6" ht="21" customHeight="1">
      <c r="A49" s="13" t="s">
        <v>398</v>
      </c>
      <c r="B49" s="16" t="s">
        <v>399</v>
      </c>
      <c r="C49" s="14" t="s">
        <v>148</v>
      </c>
      <c r="D49" s="17" t="s">
        <v>400</v>
      </c>
      <c r="E49" s="72"/>
      <c r="F49" s="18">
        <f t="shared" si="1"/>
        <v>0</v>
      </c>
    </row>
    <row r="50" spans="1:6" ht="21" customHeight="1">
      <c r="A50" s="13" t="s">
        <v>401</v>
      </c>
      <c r="B50" s="16" t="s">
        <v>402</v>
      </c>
      <c r="C50" s="14" t="s">
        <v>7</v>
      </c>
      <c r="D50" s="17" t="s">
        <v>7</v>
      </c>
      <c r="E50" s="17"/>
      <c r="F50" s="18"/>
    </row>
    <row r="51" spans="1:6" ht="21" customHeight="1">
      <c r="A51" s="13" t="s">
        <v>403</v>
      </c>
      <c r="B51" s="16" t="s">
        <v>404</v>
      </c>
      <c r="C51" s="14" t="s">
        <v>7</v>
      </c>
      <c r="D51" s="17" t="s">
        <v>7</v>
      </c>
      <c r="E51" s="17"/>
      <c r="F51" s="18"/>
    </row>
    <row r="52" spans="1:6" ht="21" customHeight="1">
      <c r="A52" s="13" t="s">
        <v>405</v>
      </c>
      <c r="B52" s="16" t="s">
        <v>380</v>
      </c>
      <c r="C52" s="14" t="s">
        <v>148</v>
      </c>
      <c r="D52" s="17" t="s">
        <v>406</v>
      </c>
      <c r="E52" s="72"/>
      <c r="F52" s="18">
        <f t="shared" si="1"/>
        <v>0</v>
      </c>
    </row>
    <row r="53" spans="1:6" ht="21" customHeight="1">
      <c r="A53" s="13" t="s">
        <v>407</v>
      </c>
      <c r="B53" s="16" t="s">
        <v>408</v>
      </c>
      <c r="C53" s="14" t="s">
        <v>7</v>
      </c>
      <c r="D53" s="17" t="s">
        <v>7</v>
      </c>
      <c r="E53" s="17"/>
      <c r="F53" s="18"/>
    </row>
    <row r="54" spans="1:6" ht="21" customHeight="1">
      <c r="A54" s="13" t="s">
        <v>409</v>
      </c>
      <c r="B54" s="16" t="s">
        <v>241</v>
      </c>
      <c r="C54" s="14" t="s">
        <v>148</v>
      </c>
      <c r="D54" s="17" t="s">
        <v>410</v>
      </c>
      <c r="E54" s="72"/>
      <c r="F54" s="18">
        <f t="shared" si="1"/>
        <v>0</v>
      </c>
    </row>
    <row r="55" spans="1:6" ht="21" customHeight="1">
      <c r="A55" s="13" t="s">
        <v>411</v>
      </c>
      <c r="B55" s="16" t="s">
        <v>412</v>
      </c>
      <c r="C55" s="14" t="s">
        <v>7</v>
      </c>
      <c r="D55" s="17" t="s">
        <v>7</v>
      </c>
      <c r="E55" s="17"/>
      <c r="F55" s="18"/>
    </row>
    <row r="56" spans="1:6" ht="21" customHeight="1">
      <c r="A56" s="13" t="s">
        <v>413</v>
      </c>
      <c r="B56" s="16" t="s">
        <v>414</v>
      </c>
      <c r="C56" s="14" t="s">
        <v>226</v>
      </c>
      <c r="D56" s="17" t="s">
        <v>415</v>
      </c>
      <c r="E56" s="72"/>
      <c r="F56" s="18">
        <f t="shared" si="1"/>
        <v>0</v>
      </c>
    </row>
    <row r="57" spans="1:6" ht="21" customHeight="1">
      <c r="A57" s="13" t="s">
        <v>416</v>
      </c>
      <c r="B57" s="16" t="s">
        <v>417</v>
      </c>
      <c r="C57" s="14" t="s">
        <v>7</v>
      </c>
      <c r="D57" s="17" t="s">
        <v>7</v>
      </c>
      <c r="E57" s="17"/>
      <c r="F57" s="18"/>
    </row>
    <row r="58" spans="1:6" ht="21" customHeight="1">
      <c r="A58" s="13" t="s">
        <v>418</v>
      </c>
      <c r="B58" s="16" t="s">
        <v>419</v>
      </c>
      <c r="C58" s="14" t="s">
        <v>7</v>
      </c>
      <c r="D58" s="17" t="s">
        <v>7</v>
      </c>
      <c r="E58" s="17"/>
      <c r="F58" s="18"/>
    </row>
    <row r="59" spans="1:6" ht="21" customHeight="1">
      <c r="A59" s="13" t="s">
        <v>420</v>
      </c>
      <c r="B59" s="16" t="s">
        <v>399</v>
      </c>
      <c r="C59" s="14" t="s">
        <v>148</v>
      </c>
      <c r="D59" s="17" t="s">
        <v>421</v>
      </c>
      <c r="E59" s="72"/>
      <c r="F59" s="18">
        <f t="shared" si="1"/>
        <v>0</v>
      </c>
    </row>
    <row r="60" spans="1:6" ht="21" customHeight="1">
      <c r="A60" s="13" t="s">
        <v>422</v>
      </c>
      <c r="B60" s="16" t="s">
        <v>423</v>
      </c>
      <c r="C60" s="14" t="s">
        <v>7</v>
      </c>
      <c r="D60" s="17" t="s">
        <v>7</v>
      </c>
      <c r="E60" s="17"/>
      <c r="F60" s="18"/>
    </row>
    <row r="61" spans="1:6" ht="21" customHeight="1">
      <c r="A61" s="13" t="s">
        <v>424</v>
      </c>
      <c r="B61" s="16" t="s">
        <v>425</v>
      </c>
      <c r="C61" s="14" t="s">
        <v>7</v>
      </c>
      <c r="D61" s="17" t="s">
        <v>7</v>
      </c>
      <c r="E61" s="17"/>
      <c r="F61" s="18"/>
    </row>
    <row r="62" spans="1:6" ht="21" customHeight="1">
      <c r="A62" s="13" t="s">
        <v>426</v>
      </c>
      <c r="B62" s="16" t="s">
        <v>427</v>
      </c>
      <c r="C62" s="14" t="s">
        <v>148</v>
      </c>
      <c r="D62" s="17" t="s">
        <v>428</v>
      </c>
      <c r="E62" s="72"/>
      <c r="F62" s="18">
        <f t="shared" si="1"/>
        <v>0</v>
      </c>
    </row>
    <row r="63" spans="1:6" ht="21" customHeight="1">
      <c r="A63" s="13" t="s">
        <v>429</v>
      </c>
      <c r="B63" s="16" t="s">
        <v>430</v>
      </c>
      <c r="C63" s="14" t="s">
        <v>7</v>
      </c>
      <c r="D63" s="17" t="s">
        <v>7</v>
      </c>
      <c r="E63" s="17"/>
      <c r="F63" s="18"/>
    </row>
    <row r="64" spans="1:6" ht="21" customHeight="1">
      <c r="A64" s="13" t="s">
        <v>431</v>
      </c>
      <c r="B64" s="16" t="s">
        <v>432</v>
      </c>
      <c r="C64" s="14" t="s">
        <v>148</v>
      </c>
      <c r="D64" s="17" t="s">
        <v>433</v>
      </c>
      <c r="E64" s="72"/>
      <c r="F64" s="18">
        <f t="shared" si="1"/>
        <v>0</v>
      </c>
    </row>
    <row r="65" spans="1:6" ht="21" customHeight="1">
      <c r="A65" s="13" t="s">
        <v>434</v>
      </c>
      <c r="B65" s="16" t="s">
        <v>435</v>
      </c>
      <c r="C65" s="14" t="s">
        <v>7</v>
      </c>
      <c r="D65" s="17" t="s">
        <v>7</v>
      </c>
      <c r="E65" s="17"/>
      <c r="F65" s="18"/>
    </row>
    <row r="66" spans="1:6" ht="21" customHeight="1">
      <c r="A66" s="13" t="s">
        <v>436</v>
      </c>
      <c r="B66" s="16" t="s">
        <v>437</v>
      </c>
      <c r="C66" s="14" t="s">
        <v>7</v>
      </c>
      <c r="D66" s="17" t="s">
        <v>7</v>
      </c>
      <c r="E66" s="17"/>
      <c r="F66" s="18"/>
    </row>
    <row r="67" spans="1:6" ht="21" customHeight="1">
      <c r="A67" s="13" t="s">
        <v>438</v>
      </c>
      <c r="B67" s="16" t="s">
        <v>439</v>
      </c>
      <c r="C67" s="14" t="s">
        <v>135</v>
      </c>
      <c r="D67" s="17" t="s">
        <v>440</v>
      </c>
      <c r="E67" s="72"/>
      <c r="F67" s="18">
        <f t="shared" si="1"/>
        <v>0</v>
      </c>
    </row>
    <row r="68" spans="1:6" ht="21" customHeight="1">
      <c r="A68" s="13" t="s">
        <v>441</v>
      </c>
      <c r="B68" s="16" t="s">
        <v>442</v>
      </c>
      <c r="C68" s="14" t="s">
        <v>7</v>
      </c>
      <c r="D68" s="17" t="s">
        <v>7</v>
      </c>
      <c r="E68" s="17"/>
      <c r="F68" s="18"/>
    </row>
    <row r="69" spans="1:6" ht="21" customHeight="1" thickBot="1">
      <c r="A69" s="29" t="s">
        <v>443</v>
      </c>
      <c r="B69" s="30" t="s">
        <v>444</v>
      </c>
      <c r="C69" s="31" t="s">
        <v>7</v>
      </c>
      <c r="D69" s="32" t="s">
        <v>7</v>
      </c>
      <c r="E69" s="32"/>
      <c r="F69" s="35"/>
    </row>
    <row r="70" spans="1:6" ht="20.100000000000001" customHeight="1">
      <c r="A70" s="89" t="s">
        <v>7</v>
      </c>
      <c r="B70" s="90"/>
      <c r="C70" s="90"/>
      <c r="D70" s="90"/>
      <c r="E70" s="90"/>
      <c r="F70" s="90"/>
    </row>
    <row r="71" spans="1:6" ht="21.95" customHeight="1">
      <c r="A71" s="91"/>
      <c r="B71" s="92"/>
      <c r="C71" s="92"/>
      <c r="D71" s="92"/>
      <c r="E71" s="92"/>
      <c r="F71" s="92"/>
    </row>
    <row r="72" spans="1:6" ht="21.95" customHeight="1">
      <c r="A72" s="89"/>
      <c r="B72" s="90"/>
      <c r="C72" s="90"/>
      <c r="D72" s="90"/>
      <c r="E72" s="90"/>
      <c r="F72" s="90"/>
    </row>
    <row r="73" spans="1:6" ht="30.95" customHeight="1" thickBot="1">
      <c r="A73" s="80" t="s">
        <v>2</v>
      </c>
      <c r="B73" s="81"/>
      <c r="C73" s="81"/>
      <c r="D73" s="81"/>
      <c r="E73" s="81"/>
      <c r="F73" s="81"/>
    </row>
    <row r="74" spans="1:6" ht="21" customHeight="1">
      <c r="A74" s="82" t="s">
        <v>314</v>
      </c>
      <c r="B74" s="83"/>
      <c r="C74" s="83"/>
      <c r="D74" s="83"/>
      <c r="E74" s="83"/>
      <c r="F74" s="84"/>
    </row>
    <row r="75" spans="1:6" ht="21" customHeight="1">
      <c r="A75" s="13" t="s">
        <v>123</v>
      </c>
      <c r="B75" s="14" t="s">
        <v>124</v>
      </c>
      <c r="C75" s="14" t="s">
        <v>125</v>
      </c>
      <c r="D75" s="14" t="s">
        <v>126</v>
      </c>
      <c r="E75" s="14" t="s">
        <v>127</v>
      </c>
      <c r="F75" s="15" t="s">
        <v>128</v>
      </c>
    </row>
    <row r="76" spans="1:6" ht="21" customHeight="1">
      <c r="A76" s="13" t="s">
        <v>445</v>
      </c>
      <c r="B76" s="36" t="s">
        <v>967</v>
      </c>
      <c r="C76" s="14" t="s">
        <v>226</v>
      </c>
      <c r="D76" s="17" t="s">
        <v>446</v>
      </c>
      <c r="E76" s="72"/>
      <c r="F76" s="18">
        <f>ROUND(D76*E76,2)</f>
        <v>0</v>
      </c>
    </row>
    <row r="77" spans="1:6" ht="21" customHeight="1">
      <c r="A77" s="13" t="s">
        <v>447</v>
      </c>
      <c r="B77" s="16" t="s">
        <v>448</v>
      </c>
      <c r="C77" s="14" t="s">
        <v>7</v>
      </c>
      <c r="D77" s="17" t="s">
        <v>7</v>
      </c>
      <c r="E77" s="17"/>
      <c r="F77" s="18"/>
    </row>
    <row r="78" spans="1:6" ht="21" customHeight="1">
      <c r="A78" s="13" t="s">
        <v>449</v>
      </c>
      <c r="B78" s="16" t="s">
        <v>450</v>
      </c>
      <c r="C78" s="14" t="s">
        <v>7</v>
      </c>
      <c r="D78" s="17" t="s">
        <v>7</v>
      </c>
      <c r="E78" s="17"/>
      <c r="F78" s="18"/>
    </row>
    <row r="79" spans="1:6" ht="21" customHeight="1">
      <c r="A79" s="13" t="s">
        <v>451</v>
      </c>
      <c r="B79" s="16" t="s">
        <v>452</v>
      </c>
      <c r="C79" s="14" t="s">
        <v>453</v>
      </c>
      <c r="D79" s="17" t="s">
        <v>454</v>
      </c>
      <c r="E79" s="72"/>
      <c r="F79" s="18">
        <f t="shared" ref="F79:F97" si="2">ROUND(D79*E79,2)</f>
        <v>0</v>
      </c>
    </row>
    <row r="80" spans="1:6" ht="21" customHeight="1">
      <c r="A80" s="13" t="s">
        <v>455</v>
      </c>
      <c r="B80" s="16" t="s">
        <v>456</v>
      </c>
      <c r="C80" s="14" t="s">
        <v>453</v>
      </c>
      <c r="D80" s="17" t="s">
        <v>457</v>
      </c>
      <c r="E80" s="72"/>
      <c r="F80" s="18">
        <f t="shared" si="2"/>
        <v>0</v>
      </c>
    </row>
    <row r="81" spans="1:6" ht="21" customHeight="1">
      <c r="A81" s="13" t="s">
        <v>458</v>
      </c>
      <c r="B81" s="16" t="s">
        <v>459</v>
      </c>
      <c r="C81" s="14" t="s">
        <v>7</v>
      </c>
      <c r="D81" s="17" t="s">
        <v>7</v>
      </c>
      <c r="E81" s="17"/>
      <c r="F81" s="18"/>
    </row>
    <row r="82" spans="1:6" ht="21" customHeight="1">
      <c r="A82" s="13" t="s">
        <v>460</v>
      </c>
      <c r="B82" s="16" t="s">
        <v>461</v>
      </c>
      <c r="C82" s="14" t="s">
        <v>7</v>
      </c>
      <c r="D82" s="17" t="s">
        <v>7</v>
      </c>
      <c r="E82" s="17"/>
      <c r="F82" s="18"/>
    </row>
    <row r="83" spans="1:6" ht="21" customHeight="1">
      <c r="A83" s="13" t="s">
        <v>462</v>
      </c>
      <c r="B83" s="16" t="s">
        <v>463</v>
      </c>
      <c r="C83" s="14" t="s">
        <v>361</v>
      </c>
      <c r="D83" s="17" t="s">
        <v>464</v>
      </c>
      <c r="E83" s="72"/>
      <c r="F83" s="18">
        <f t="shared" si="2"/>
        <v>0</v>
      </c>
    </row>
    <row r="84" spans="1:6" ht="21" customHeight="1">
      <c r="A84" s="13" t="s">
        <v>465</v>
      </c>
      <c r="B84" s="16" t="s">
        <v>466</v>
      </c>
      <c r="C84" s="14" t="s">
        <v>7</v>
      </c>
      <c r="D84" s="17" t="s">
        <v>7</v>
      </c>
      <c r="E84" s="17"/>
      <c r="F84" s="18"/>
    </row>
    <row r="85" spans="1:6" ht="21" customHeight="1">
      <c r="A85" s="13" t="s">
        <v>467</v>
      </c>
      <c r="B85" s="16" t="s">
        <v>468</v>
      </c>
      <c r="C85" s="14" t="s">
        <v>7</v>
      </c>
      <c r="D85" s="17" t="s">
        <v>7</v>
      </c>
      <c r="E85" s="17"/>
      <c r="F85" s="18"/>
    </row>
    <row r="86" spans="1:6" ht="21" customHeight="1">
      <c r="A86" s="13" t="s">
        <v>469</v>
      </c>
      <c r="B86" s="16" t="s">
        <v>147</v>
      </c>
      <c r="C86" s="14" t="s">
        <v>148</v>
      </c>
      <c r="D86" s="17" t="s">
        <v>470</v>
      </c>
      <c r="E86" s="72"/>
      <c r="F86" s="18">
        <f t="shared" si="2"/>
        <v>0</v>
      </c>
    </row>
    <row r="87" spans="1:6" ht="21" customHeight="1">
      <c r="A87" s="13" t="s">
        <v>471</v>
      </c>
      <c r="B87" s="16" t="s">
        <v>151</v>
      </c>
      <c r="C87" s="14" t="s">
        <v>148</v>
      </c>
      <c r="D87" s="17" t="s">
        <v>472</v>
      </c>
      <c r="E87" s="72"/>
      <c r="F87" s="18">
        <f t="shared" si="2"/>
        <v>0</v>
      </c>
    </row>
    <row r="88" spans="1:6" ht="21" customHeight="1">
      <c r="A88" s="13" t="s">
        <v>473</v>
      </c>
      <c r="B88" s="16" t="s">
        <v>474</v>
      </c>
      <c r="C88" s="14" t="s">
        <v>7</v>
      </c>
      <c r="D88" s="17" t="s">
        <v>7</v>
      </c>
      <c r="E88" s="17"/>
      <c r="F88" s="18"/>
    </row>
    <row r="89" spans="1:6" ht="21" customHeight="1">
      <c r="A89" s="13" t="s">
        <v>475</v>
      </c>
      <c r="B89" s="16" t="s">
        <v>476</v>
      </c>
      <c r="C89" s="14" t="s">
        <v>7</v>
      </c>
      <c r="D89" s="17" t="s">
        <v>7</v>
      </c>
      <c r="E89" s="17"/>
      <c r="F89" s="18"/>
    </row>
    <row r="90" spans="1:6" ht="21" customHeight="1">
      <c r="A90" s="13" t="s">
        <v>477</v>
      </c>
      <c r="B90" s="16" t="s">
        <v>427</v>
      </c>
      <c r="C90" s="14" t="s">
        <v>148</v>
      </c>
      <c r="D90" s="17" t="s">
        <v>478</v>
      </c>
      <c r="E90" s="72"/>
      <c r="F90" s="18">
        <f t="shared" si="2"/>
        <v>0</v>
      </c>
    </row>
    <row r="91" spans="1:6" ht="21" customHeight="1">
      <c r="A91" s="13" t="s">
        <v>479</v>
      </c>
      <c r="B91" s="16" t="s">
        <v>480</v>
      </c>
      <c r="C91" s="14" t="s">
        <v>7</v>
      </c>
      <c r="D91" s="17" t="s">
        <v>7</v>
      </c>
      <c r="E91" s="17"/>
      <c r="F91" s="18"/>
    </row>
    <row r="92" spans="1:6" ht="21" customHeight="1">
      <c r="A92" s="13" t="s">
        <v>481</v>
      </c>
      <c r="B92" s="16" t="s">
        <v>482</v>
      </c>
      <c r="C92" s="14" t="s">
        <v>148</v>
      </c>
      <c r="D92" s="17" t="s">
        <v>483</v>
      </c>
      <c r="E92" s="72"/>
      <c r="F92" s="18">
        <f t="shared" si="2"/>
        <v>0</v>
      </c>
    </row>
    <row r="93" spans="1:6" ht="21" customHeight="1">
      <c r="A93" s="13" t="s">
        <v>484</v>
      </c>
      <c r="B93" s="16" t="s">
        <v>485</v>
      </c>
      <c r="C93" s="14" t="s">
        <v>7</v>
      </c>
      <c r="D93" s="17" t="s">
        <v>7</v>
      </c>
      <c r="E93" s="17"/>
      <c r="F93" s="18"/>
    </row>
    <row r="94" spans="1:6" ht="21" customHeight="1">
      <c r="A94" s="13" t="s">
        <v>486</v>
      </c>
      <c r="B94" s="16" t="s">
        <v>241</v>
      </c>
      <c r="C94" s="14" t="s">
        <v>148</v>
      </c>
      <c r="D94" s="17" t="s">
        <v>487</v>
      </c>
      <c r="E94" s="72"/>
      <c r="F94" s="18">
        <f t="shared" si="2"/>
        <v>0</v>
      </c>
    </row>
    <row r="95" spans="1:6" ht="21" customHeight="1">
      <c r="A95" s="13" t="s">
        <v>488</v>
      </c>
      <c r="B95" s="16" t="s">
        <v>223</v>
      </c>
      <c r="C95" s="14" t="s">
        <v>7</v>
      </c>
      <c r="D95" s="17" t="s">
        <v>7</v>
      </c>
      <c r="E95" s="17"/>
      <c r="F95" s="18"/>
    </row>
    <row r="96" spans="1:6" ht="21" customHeight="1">
      <c r="A96" s="13" t="s">
        <v>489</v>
      </c>
      <c r="B96" s="16" t="s">
        <v>245</v>
      </c>
      <c r="C96" s="14" t="s">
        <v>226</v>
      </c>
      <c r="D96" s="17" t="s">
        <v>490</v>
      </c>
      <c r="E96" s="72"/>
      <c r="F96" s="18">
        <f t="shared" si="2"/>
        <v>0</v>
      </c>
    </row>
    <row r="97" spans="1:6" ht="21" customHeight="1">
      <c r="A97" s="13" t="s">
        <v>491</v>
      </c>
      <c r="B97" s="16" t="s">
        <v>225</v>
      </c>
      <c r="C97" s="14" t="s">
        <v>226</v>
      </c>
      <c r="D97" s="17" t="s">
        <v>492</v>
      </c>
      <c r="E97" s="72"/>
      <c r="F97" s="18">
        <f t="shared" si="2"/>
        <v>0</v>
      </c>
    </row>
    <row r="98" spans="1:6" ht="21" customHeight="1">
      <c r="A98" s="13" t="s">
        <v>7</v>
      </c>
      <c r="B98" s="16" t="s">
        <v>7</v>
      </c>
      <c r="C98" s="14" t="s">
        <v>7</v>
      </c>
      <c r="D98" s="17" t="s">
        <v>7</v>
      </c>
      <c r="E98" s="17"/>
      <c r="F98" s="18" t="s">
        <v>7</v>
      </c>
    </row>
    <row r="99" spans="1:6" ht="21" customHeight="1">
      <c r="A99" s="13" t="s">
        <v>7</v>
      </c>
      <c r="B99" s="16" t="s">
        <v>7</v>
      </c>
      <c r="C99" s="14" t="s">
        <v>7</v>
      </c>
      <c r="D99" s="17" t="s">
        <v>7</v>
      </c>
      <c r="E99" s="17"/>
      <c r="F99" s="18" t="s">
        <v>7</v>
      </c>
    </row>
    <row r="100" spans="1:6" ht="21" customHeight="1">
      <c r="A100" s="13" t="s">
        <v>7</v>
      </c>
      <c r="B100" s="16" t="s">
        <v>7</v>
      </c>
      <c r="C100" s="14" t="s">
        <v>7</v>
      </c>
      <c r="D100" s="17" t="s">
        <v>7</v>
      </c>
      <c r="E100" s="17"/>
      <c r="F100" s="18" t="s">
        <v>7</v>
      </c>
    </row>
    <row r="101" spans="1:6" ht="21" customHeight="1">
      <c r="A101" s="13" t="s">
        <v>7</v>
      </c>
      <c r="B101" s="16" t="s">
        <v>7</v>
      </c>
      <c r="C101" s="14" t="s">
        <v>7</v>
      </c>
      <c r="D101" s="17" t="s">
        <v>7</v>
      </c>
      <c r="E101" s="17"/>
      <c r="F101" s="18" t="s">
        <v>7</v>
      </c>
    </row>
    <row r="102" spans="1:6" ht="21" customHeight="1">
      <c r="A102" s="13" t="s">
        <v>7</v>
      </c>
      <c r="B102" s="16" t="s">
        <v>7</v>
      </c>
      <c r="C102" s="14" t="s">
        <v>7</v>
      </c>
      <c r="D102" s="17" t="s">
        <v>7</v>
      </c>
      <c r="E102" s="17"/>
      <c r="F102" s="18" t="s">
        <v>7</v>
      </c>
    </row>
    <row r="103" spans="1:6" ht="21" customHeight="1">
      <c r="A103" s="13" t="s">
        <v>7</v>
      </c>
      <c r="B103" s="16" t="s">
        <v>7</v>
      </c>
      <c r="C103" s="14" t="s">
        <v>7</v>
      </c>
      <c r="D103" s="17" t="s">
        <v>7</v>
      </c>
      <c r="E103" s="17"/>
      <c r="F103" s="18" t="s">
        <v>7</v>
      </c>
    </row>
    <row r="104" spans="1:6" ht="21" customHeight="1">
      <c r="A104" s="13" t="s">
        <v>7</v>
      </c>
      <c r="B104" s="16" t="s">
        <v>7</v>
      </c>
      <c r="C104" s="14" t="s">
        <v>7</v>
      </c>
      <c r="D104" s="17" t="s">
        <v>7</v>
      </c>
      <c r="E104" s="17" t="s">
        <v>7</v>
      </c>
      <c r="F104" s="18" t="s">
        <v>7</v>
      </c>
    </row>
    <row r="105" spans="1:6" ht="2.1" customHeight="1" thickBot="1">
      <c r="A105" s="85" t="s">
        <v>493</v>
      </c>
      <c r="B105" s="86"/>
      <c r="C105" s="87" t="s">
        <v>259</v>
      </c>
      <c r="D105" s="20"/>
      <c r="E105" s="20"/>
      <c r="F105" s="21"/>
    </row>
    <row r="106" spans="1:6" ht="15.95" customHeight="1" thickBot="1">
      <c r="A106" s="86"/>
      <c r="B106" s="86"/>
      <c r="C106" s="88"/>
      <c r="D106" s="34">
        <f>ROUND(SUM(F7:F97),2)</f>
        <v>0</v>
      </c>
      <c r="E106" s="23"/>
      <c r="F106" s="24"/>
    </row>
    <row r="107" spans="1:6" ht="0.95" customHeight="1" thickBot="1">
      <c r="A107" s="86"/>
      <c r="B107" s="86"/>
      <c r="C107" s="88"/>
      <c r="D107" s="25"/>
      <c r="E107" s="26"/>
      <c r="F107" s="21"/>
    </row>
    <row r="108" spans="1:6" ht="2.1" customHeight="1" thickBot="1">
      <c r="A108" s="86"/>
      <c r="B108" s="86"/>
      <c r="C108" s="88"/>
      <c r="D108" s="27"/>
      <c r="E108" s="27"/>
      <c r="F108" s="28"/>
    </row>
    <row r="109" spans="1:6" ht="20.100000000000001" customHeight="1">
      <c r="A109" s="89" t="s">
        <v>7</v>
      </c>
      <c r="B109" s="90"/>
      <c r="C109" s="90"/>
      <c r="D109" s="90"/>
      <c r="E109" s="90"/>
      <c r="F109" s="90"/>
    </row>
    <row r="110" spans="1:6" ht="21.95" customHeight="1">
      <c r="A110" s="91"/>
      <c r="B110" s="92"/>
      <c r="C110" s="92"/>
      <c r="D110" s="92"/>
      <c r="E110" s="92"/>
      <c r="F110" s="92"/>
    </row>
    <row r="111" spans="1:6" ht="21.95" customHeight="1">
      <c r="A111" s="89"/>
      <c r="B111" s="90"/>
      <c r="C111" s="90"/>
      <c r="D111" s="90"/>
      <c r="E111" s="90"/>
      <c r="F111" s="90"/>
    </row>
  </sheetData>
  <sheetProtection password="CA7D" sheet="1" objects="1" scenarios="1" selectLockedCells="1"/>
  <mergeCells count="17">
    <mergeCell ref="A71:F71"/>
    <mergeCell ref="A1:F1"/>
    <mergeCell ref="A2:F2"/>
    <mergeCell ref="A34:F34"/>
    <mergeCell ref="A35:F35"/>
    <mergeCell ref="A36:F36"/>
    <mergeCell ref="A37:F37"/>
    <mergeCell ref="A38:F38"/>
    <mergeCell ref="A70:F70"/>
    <mergeCell ref="A109:F109"/>
    <mergeCell ref="A110:F110"/>
    <mergeCell ref="A111:F111"/>
    <mergeCell ref="A72:F72"/>
    <mergeCell ref="A73:F73"/>
    <mergeCell ref="A74:F74"/>
    <mergeCell ref="A105:B108"/>
    <mergeCell ref="C105:C108"/>
  </mergeCells>
  <phoneticPr fontId="12" type="noConversion"/>
  <pageMargins left="0.52777777777777779" right="0.52777777777777779" top="0.47222222222222221" bottom="0.4722222222222222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81"/>
  <sheetViews>
    <sheetView workbookViewId="0">
      <selection activeCell="E166" sqref="E166"/>
    </sheetView>
  </sheetViews>
  <sheetFormatPr defaultRowHeight="13.5"/>
  <cols>
    <col min="1" max="1" width="14.375" customWidth="1" collapsed="1"/>
    <col min="2" max="2" width="40" customWidth="1" collapsed="1"/>
    <col min="3" max="5" width="9" customWidth="1" collapsed="1"/>
    <col min="6" max="6" width="12.25" customWidth="1" collapsed="1"/>
    <col min="7" max="7" width="8.625" customWidth="1"/>
  </cols>
  <sheetData>
    <row r="1" spans="1:6" ht="30.95" customHeight="1" thickBot="1">
      <c r="A1" s="80" t="s">
        <v>2</v>
      </c>
      <c r="B1" s="81"/>
      <c r="C1" s="81"/>
      <c r="D1" s="81"/>
      <c r="E1" s="81"/>
      <c r="F1" s="81"/>
    </row>
    <row r="2" spans="1:6" ht="21" customHeight="1">
      <c r="A2" s="82" t="s">
        <v>494</v>
      </c>
      <c r="B2" s="83"/>
      <c r="C2" s="83"/>
      <c r="D2" s="83"/>
      <c r="E2" s="83"/>
      <c r="F2" s="84"/>
    </row>
    <row r="3" spans="1:6" ht="21" customHeight="1">
      <c r="A3" s="13" t="s">
        <v>123</v>
      </c>
      <c r="B3" s="14" t="s">
        <v>124</v>
      </c>
      <c r="C3" s="14" t="s">
        <v>125</v>
      </c>
      <c r="D3" s="14" t="s">
        <v>126</v>
      </c>
      <c r="E3" s="14" t="s">
        <v>127</v>
      </c>
      <c r="F3" s="15" t="s">
        <v>128</v>
      </c>
    </row>
    <row r="4" spans="1:6" ht="21" customHeight="1">
      <c r="A4" s="13" t="s">
        <v>495</v>
      </c>
      <c r="B4" s="16" t="s">
        <v>262</v>
      </c>
      <c r="C4" s="14" t="s">
        <v>7</v>
      </c>
      <c r="D4" s="17" t="s">
        <v>7</v>
      </c>
      <c r="E4" s="17" t="s">
        <v>7</v>
      </c>
      <c r="F4" s="18" t="s">
        <v>7</v>
      </c>
    </row>
    <row r="5" spans="1:6" ht="21" customHeight="1">
      <c r="A5" s="13" t="s">
        <v>496</v>
      </c>
      <c r="B5" s="16" t="s">
        <v>497</v>
      </c>
      <c r="C5" s="14" t="s">
        <v>7</v>
      </c>
      <c r="D5" s="17" t="s">
        <v>7</v>
      </c>
      <c r="E5" s="17" t="s">
        <v>7</v>
      </c>
      <c r="F5" s="18"/>
    </row>
    <row r="6" spans="1:6" ht="21" customHeight="1">
      <c r="A6" s="13" t="s">
        <v>498</v>
      </c>
      <c r="B6" s="16" t="s">
        <v>499</v>
      </c>
      <c r="C6" s="14" t="s">
        <v>7</v>
      </c>
      <c r="D6" s="17" t="s">
        <v>7</v>
      </c>
      <c r="E6" s="17" t="s">
        <v>7</v>
      </c>
      <c r="F6" s="18"/>
    </row>
    <row r="7" spans="1:6" ht="21" customHeight="1">
      <c r="A7" s="13" t="s">
        <v>500</v>
      </c>
      <c r="B7" s="16" t="s">
        <v>501</v>
      </c>
      <c r="C7" s="14" t="s">
        <v>148</v>
      </c>
      <c r="D7" s="17" t="s">
        <v>7</v>
      </c>
      <c r="E7" s="17"/>
      <c r="F7" s="18" t="s">
        <v>7</v>
      </c>
    </row>
    <row r="8" spans="1:6" ht="21" customHeight="1">
      <c r="A8" s="13" t="s">
        <v>502</v>
      </c>
      <c r="B8" s="16" t="s">
        <v>503</v>
      </c>
      <c r="C8" s="14" t="s">
        <v>148</v>
      </c>
      <c r="D8" s="17" t="s">
        <v>504</v>
      </c>
      <c r="E8" s="72"/>
      <c r="F8" s="18">
        <f>ROUND(D8*E8,2)</f>
        <v>0</v>
      </c>
    </row>
    <row r="9" spans="1:6" ht="21" customHeight="1">
      <c r="A9" s="13" t="s">
        <v>505</v>
      </c>
      <c r="B9" s="16" t="s">
        <v>156</v>
      </c>
      <c r="C9" s="14" t="s">
        <v>158</v>
      </c>
      <c r="D9" s="17" t="s">
        <v>504</v>
      </c>
      <c r="E9" s="72"/>
      <c r="F9" s="18">
        <f t="shared" ref="F9:F31" si="0">ROUND(D9*E9,2)</f>
        <v>0</v>
      </c>
    </row>
    <row r="10" spans="1:6" ht="21" customHeight="1">
      <c r="A10" s="13" t="s">
        <v>506</v>
      </c>
      <c r="B10" s="16" t="s">
        <v>507</v>
      </c>
      <c r="C10" s="14" t="s">
        <v>7</v>
      </c>
      <c r="D10" s="17" t="s">
        <v>7</v>
      </c>
      <c r="E10" s="17"/>
      <c r="F10" s="18"/>
    </row>
    <row r="11" spans="1:6" ht="21" customHeight="1">
      <c r="A11" s="13" t="s">
        <v>508</v>
      </c>
      <c r="B11" s="16" t="s">
        <v>509</v>
      </c>
      <c r="C11" s="14" t="s">
        <v>7</v>
      </c>
      <c r="D11" s="17" t="s">
        <v>7</v>
      </c>
      <c r="E11" s="17"/>
      <c r="F11" s="18"/>
    </row>
    <row r="12" spans="1:6" ht="21" customHeight="1">
      <c r="A12" s="13" t="s">
        <v>510</v>
      </c>
      <c r="B12" s="16" t="s">
        <v>245</v>
      </c>
      <c r="C12" s="14" t="s">
        <v>226</v>
      </c>
      <c r="D12" s="17" t="s">
        <v>511</v>
      </c>
      <c r="E12" s="72"/>
      <c r="F12" s="18">
        <f t="shared" si="0"/>
        <v>0</v>
      </c>
    </row>
    <row r="13" spans="1:6" ht="21" customHeight="1">
      <c r="A13" s="13" t="s">
        <v>512</v>
      </c>
      <c r="B13" s="16" t="s">
        <v>225</v>
      </c>
      <c r="C13" s="14" t="s">
        <v>226</v>
      </c>
      <c r="D13" s="17" t="s">
        <v>513</v>
      </c>
      <c r="E13" s="72"/>
      <c r="F13" s="18">
        <f t="shared" si="0"/>
        <v>0</v>
      </c>
    </row>
    <row r="14" spans="1:6" ht="21" customHeight="1">
      <c r="A14" s="13" t="s">
        <v>514</v>
      </c>
      <c r="B14" s="16" t="s">
        <v>515</v>
      </c>
      <c r="C14" s="14" t="s">
        <v>7</v>
      </c>
      <c r="D14" s="17" t="s">
        <v>7</v>
      </c>
      <c r="E14" s="17"/>
      <c r="F14" s="18"/>
    </row>
    <row r="15" spans="1:6" ht="21" customHeight="1">
      <c r="A15" s="13" t="s">
        <v>516</v>
      </c>
      <c r="B15" s="16" t="s">
        <v>517</v>
      </c>
      <c r="C15" s="14" t="s">
        <v>148</v>
      </c>
      <c r="D15" s="17" t="s">
        <v>7</v>
      </c>
      <c r="E15" s="17"/>
      <c r="F15" s="18"/>
    </row>
    <row r="16" spans="1:6" ht="21" customHeight="1">
      <c r="A16" s="13" t="s">
        <v>518</v>
      </c>
      <c r="B16" s="16" t="s">
        <v>519</v>
      </c>
      <c r="C16" s="14" t="s">
        <v>148</v>
      </c>
      <c r="D16" s="17" t="s">
        <v>520</v>
      </c>
      <c r="E16" s="72"/>
      <c r="F16" s="18">
        <f t="shared" si="0"/>
        <v>0</v>
      </c>
    </row>
    <row r="17" spans="1:6" ht="21" customHeight="1">
      <c r="A17" s="13" t="s">
        <v>521</v>
      </c>
      <c r="B17" s="16" t="s">
        <v>522</v>
      </c>
      <c r="C17" s="14" t="s">
        <v>7</v>
      </c>
      <c r="D17" s="17" t="s">
        <v>7</v>
      </c>
      <c r="E17" s="17"/>
      <c r="F17" s="18"/>
    </row>
    <row r="18" spans="1:6" ht="21" customHeight="1">
      <c r="A18" s="13" t="s">
        <v>523</v>
      </c>
      <c r="B18" s="16" t="s">
        <v>380</v>
      </c>
      <c r="C18" s="14" t="s">
        <v>148</v>
      </c>
      <c r="D18" s="17" t="s">
        <v>524</v>
      </c>
      <c r="E18" s="72"/>
      <c r="F18" s="18">
        <f t="shared" si="0"/>
        <v>0</v>
      </c>
    </row>
    <row r="19" spans="1:6" ht="21" customHeight="1">
      <c r="A19" s="13" t="s">
        <v>525</v>
      </c>
      <c r="B19" s="16" t="s">
        <v>526</v>
      </c>
      <c r="C19" s="14" t="s">
        <v>7</v>
      </c>
      <c r="D19" s="17" t="s">
        <v>7</v>
      </c>
      <c r="E19" s="17"/>
      <c r="F19" s="18"/>
    </row>
    <row r="20" spans="1:6" ht="21" customHeight="1">
      <c r="A20" s="13" t="s">
        <v>527</v>
      </c>
      <c r="B20" s="16" t="s">
        <v>380</v>
      </c>
      <c r="C20" s="14" t="s">
        <v>148</v>
      </c>
      <c r="D20" s="17" t="s">
        <v>528</v>
      </c>
      <c r="E20" s="72"/>
      <c r="F20" s="18">
        <f t="shared" si="0"/>
        <v>0</v>
      </c>
    </row>
    <row r="21" spans="1:6" ht="21" customHeight="1">
      <c r="A21" s="13" t="s">
        <v>529</v>
      </c>
      <c r="B21" s="16" t="s">
        <v>530</v>
      </c>
      <c r="C21" s="14" t="s">
        <v>7</v>
      </c>
      <c r="D21" s="17" t="s">
        <v>7</v>
      </c>
      <c r="E21" s="17"/>
      <c r="F21" s="18"/>
    </row>
    <row r="22" spans="1:6" ht="21" customHeight="1">
      <c r="A22" s="13" t="s">
        <v>531</v>
      </c>
      <c r="B22" s="16" t="s">
        <v>532</v>
      </c>
      <c r="C22" s="14" t="s">
        <v>135</v>
      </c>
      <c r="D22" s="17" t="s">
        <v>533</v>
      </c>
      <c r="E22" s="72"/>
      <c r="F22" s="18">
        <f t="shared" si="0"/>
        <v>0</v>
      </c>
    </row>
    <row r="23" spans="1:6" ht="21" customHeight="1">
      <c r="A23" s="13" t="s">
        <v>534</v>
      </c>
      <c r="B23" s="16" t="s">
        <v>535</v>
      </c>
      <c r="C23" s="14" t="s">
        <v>135</v>
      </c>
      <c r="D23" s="17" t="s">
        <v>536</v>
      </c>
      <c r="E23" s="72"/>
      <c r="F23" s="18">
        <f t="shared" si="0"/>
        <v>0</v>
      </c>
    </row>
    <row r="24" spans="1:6" ht="21" customHeight="1">
      <c r="A24" s="13" t="s">
        <v>538</v>
      </c>
      <c r="B24" s="16" t="s">
        <v>539</v>
      </c>
      <c r="C24" s="14" t="s">
        <v>7</v>
      </c>
      <c r="D24" s="17" t="s">
        <v>7</v>
      </c>
      <c r="E24" s="17"/>
      <c r="F24" s="18"/>
    </row>
    <row r="25" spans="1:6" ht="21" customHeight="1">
      <c r="A25" s="13" t="s">
        <v>540</v>
      </c>
      <c r="B25" s="16" t="s">
        <v>509</v>
      </c>
      <c r="C25" s="14" t="s">
        <v>7</v>
      </c>
      <c r="D25" s="17" t="s">
        <v>7</v>
      </c>
      <c r="E25" s="17"/>
      <c r="F25" s="18"/>
    </row>
    <row r="26" spans="1:6" ht="21" customHeight="1">
      <c r="A26" s="13" t="s">
        <v>541</v>
      </c>
      <c r="B26" s="16" t="s">
        <v>245</v>
      </c>
      <c r="C26" s="14" t="s">
        <v>226</v>
      </c>
      <c r="D26" s="17" t="s">
        <v>7</v>
      </c>
      <c r="E26" s="17"/>
      <c r="F26" s="18"/>
    </row>
    <row r="27" spans="1:6" ht="21" customHeight="1">
      <c r="A27" s="13" t="s">
        <v>542</v>
      </c>
      <c r="B27" s="16" t="s">
        <v>225</v>
      </c>
      <c r="C27" s="14" t="s">
        <v>226</v>
      </c>
      <c r="D27" s="17" t="s">
        <v>543</v>
      </c>
      <c r="E27" s="72"/>
      <c r="F27" s="18">
        <f t="shared" si="0"/>
        <v>0</v>
      </c>
    </row>
    <row r="28" spans="1:6" ht="21" customHeight="1">
      <c r="A28" s="13" t="s">
        <v>544</v>
      </c>
      <c r="B28" s="16" t="s">
        <v>545</v>
      </c>
      <c r="C28" s="14" t="s">
        <v>226</v>
      </c>
      <c r="D28" s="17" t="s">
        <v>546</v>
      </c>
      <c r="E28" s="72"/>
      <c r="F28" s="18">
        <f t="shared" si="0"/>
        <v>0</v>
      </c>
    </row>
    <row r="29" spans="1:6" ht="21" customHeight="1">
      <c r="A29" s="13" t="s">
        <v>547</v>
      </c>
      <c r="B29" s="16" t="s">
        <v>236</v>
      </c>
      <c r="C29" s="14" t="s">
        <v>226</v>
      </c>
      <c r="D29" s="17" t="s">
        <v>548</v>
      </c>
      <c r="E29" s="72"/>
      <c r="F29" s="18">
        <f t="shared" si="0"/>
        <v>0</v>
      </c>
    </row>
    <row r="30" spans="1:6" ht="21" customHeight="1">
      <c r="A30" s="13" t="s">
        <v>549</v>
      </c>
      <c r="B30" s="16" t="s">
        <v>550</v>
      </c>
      <c r="C30" s="14" t="s">
        <v>7</v>
      </c>
      <c r="D30" s="17" t="s">
        <v>7</v>
      </c>
      <c r="E30" s="17"/>
      <c r="F30" s="18"/>
    </row>
    <row r="31" spans="1:6" ht="21" customHeight="1">
      <c r="A31" s="13" t="s">
        <v>551</v>
      </c>
      <c r="B31" s="16" t="s">
        <v>241</v>
      </c>
      <c r="C31" s="14" t="s">
        <v>148</v>
      </c>
      <c r="D31" s="17" t="s">
        <v>552</v>
      </c>
      <c r="E31" s="72"/>
      <c r="F31" s="18">
        <f t="shared" si="0"/>
        <v>0</v>
      </c>
    </row>
    <row r="32" spans="1:6" ht="21" customHeight="1">
      <c r="A32" s="13" t="s">
        <v>553</v>
      </c>
      <c r="B32" s="16" t="s">
        <v>554</v>
      </c>
      <c r="C32" s="14" t="s">
        <v>7</v>
      </c>
      <c r="D32" s="17" t="s">
        <v>7</v>
      </c>
      <c r="E32" s="17"/>
      <c r="F32" s="18"/>
    </row>
    <row r="33" spans="1:6" ht="21" customHeight="1" thickBot="1">
      <c r="A33" s="29" t="s">
        <v>555</v>
      </c>
      <c r="B33" s="30" t="s">
        <v>223</v>
      </c>
      <c r="C33" s="31" t="s">
        <v>7</v>
      </c>
      <c r="D33" s="32" t="s">
        <v>7</v>
      </c>
      <c r="E33" s="32" t="s">
        <v>7</v>
      </c>
      <c r="F33" s="35"/>
    </row>
    <row r="34" spans="1:6" ht="20.100000000000001" customHeight="1">
      <c r="A34" s="89" t="s">
        <v>7</v>
      </c>
      <c r="B34" s="90"/>
      <c r="C34" s="90"/>
      <c r="D34" s="90"/>
      <c r="E34" s="90"/>
      <c r="F34" s="90"/>
    </row>
    <row r="35" spans="1:6" ht="21.95" customHeight="1">
      <c r="A35" s="91"/>
      <c r="B35" s="92"/>
      <c r="C35" s="92"/>
      <c r="D35" s="92"/>
      <c r="E35" s="92"/>
      <c r="F35" s="92"/>
    </row>
    <row r="36" spans="1:6" ht="21.95" customHeight="1">
      <c r="A36" s="89"/>
      <c r="B36" s="90"/>
      <c r="C36" s="90"/>
      <c r="D36" s="90"/>
      <c r="E36" s="90"/>
      <c r="F36" s="90"/>
    </row>
    <row r="37" spans="1:6" ht="30.95" customHeight="1" thickBot="1">
      <c r="A37" s="80" t="s">
        <v>2</v>
      </c>
      <c r="B37" s="81"/>
      <c r="C37" s="81"/>
      <c r="D37" s="81"/>
      <c r="E37" s="81"/>
      <c r="F37" s="81"/>
    </row>
    <row r="38" spans="1:6" ht="21" customHeight="1">
      <c r="A38" s="82" t="s">
        <v>494</v>
      </c>
      <c r="B38" s="83"/>
      <c r="C38" s="83"/>
      <c r="D38" s="83"/>
      <c r="E38" s="83"/>
      <c r="F38" s="84"/>
    </row>
    <row r="39" spans="1:6" ht="21" customHeight="1">
      <c r="A39" s="13" t="s">
        <v>123</v>
      </c>
      <c r="B39" s="14" t="s">
        <v>124</v>
      </c>
      <c r="C39" s="14" t="s">
        <v>125</v>
      </c>
      <c r="D39" s="14" t="s">
        <v>126</v>
      </c>
      <c r="E39" s="14" t="s">
        <v>127</v>
      </c>
      <c r="F39" s="15" t="s">
        <v>128</v>
      </c>
    </row>
    <row r="40" spans="1:6" ht="21" customHeight="1">
      <c r="A40" s="13" t="s">
        <v>556</v>
      </c>
      <c r="B40" s="16" t="s">
        <v>245</v>
      </c>
      <c r="C40" s="14" t="s">
        <v>226</v>
      </c>
      <c r="D40" s="17" t="s">
        <v>7</v>
      </c>
      <c r="E40" s="17"/>
      <c r="F40" s="18" t="s">
        <v>7</v>
      </c>
    </row>
    <row r="41" spans="1:6" ht="21" customHeight="1">
      <c r="A41" s="13" t="s">
        <v>557</v>
      </c>
      <c r="B41" s="16" t="s">
        <v>225</v>
      </c>
      <c r="C41" s="14" t="s">
        <v>226</v>
      </c>
      <c r="D41" s="17" t="s">
        <v>558</v>
      </c>
      <c r="E41" s="72"/>
      <c r="F41" s="18">
        <f>ROUND(D41*E41,2)</f>
        <v>0</v>
      </c>
    </row>
    <row r="42" spans="1:6" ht="21" customHeight="1">
      <c r="A42" s="13" t="s">
        <v>559</v>
      </c>
      <c r="B42" s="16" t="s">
        <v>560</v>
      </c>
      <c r="C42" s="14" t="s">
        <v>7</v>
      </c>
      <c r="D42" s="17" t="s">
        <v>7</v>
      </c>
      <c r="E42" s="17"/>
      <c r="F42" s="18"/>
    </row>
    <row r="43" spans="1:6" ht="21" customHeight="1">
      <c r="A43" s="13" t="s">
        <v>561</v>
      </c>
      <c r="B43" s="16" t="s">
        <v>562</v>
      </c>
      <c r="C43" s="14" t="s">
        <v>148</v>
      </c>
      <c r="D43" s="17" t="s">
        <v>563</v>
      </c>
      <c r="E43" s="72"/>
      <c r="F43" s="18">
        <f t="shared" ref="F43:F68" si="1">ROUND(D43*E43,2)</f>
        <v>0</v>
      </c>
    </row>
    <row r="44" spans="1:6" ht="21" customHeight="1">
      <c r="A44" s="13" t="s">
        <v>564</v>
      </c>
      <c r="B44" s="16" t="s">
        <v>380</v>
      </c>
      <c r="C44" s="14" t="s">
        <v>148</v>
      </c>
      <c r="D44" s="17" t="s">
        <v>565</v>
      </c>
      <c r="E44" s="72"/>
      <c r="F44" s="18">
        <f t="shared" si="1"/>
        <v>0</v>
      </c>
    </row>
    <row r="45" spans="1:6" ht="21" customHeight="1">
      <c r="A45" s="13" t="s">
        <v>566</v>
      </c>
      <c r="B45" s="16" t="s">
        <v>567</v>
      </c>
      <c r="C45" s="14" t="s">
        <v>7</v>
      </c>
      <c r="D45" s="17" t="s">
        <v>7</v>
      </c>
      <c r="E45" s="17"/>
      <c r="F45" s="18"/>
    </row>
    <row r="46" spans="1:6" ht="21" customHeight="1">
      <c r="A46" s="13" t="s">
        <v>568</v>
      </c>
      <c r="B46" s="16" t="s">
        <v>569</v>
      </c>
      <c r="C46" s="14" t="s">
        <v>135</v>
      </c>
      <c r="D46" s="17" t="s">
        <v>570</v>
      </c>
      <c r="E46" s="72"/>
      <c r="F46" s="18">
        <f t="shared" si="1"/>
        <v>0</v>
      </c>
    </row>
    <row r="47" spans="1:6" ht="21" customHeight="1">
      <c r="A47" s="13" t="s">
        <v>571</v>
      </c>
      <c r="B47" s="16" t="s">
        <v>572</v>
      </c>
      <c r="C47" s="14" t="s">
        <v>7</v>
      </c>
      <c r="D47" s="17" t="s">
        <v>7</v>
      </c>
      <c r="E47" s="17"/>
      <c r="F47" s="18"/>
    </row>
    <row r="48" spans="1:6" ht="21" customHeight="1">
      <c r="A48" s="13" t="s">
        <v>573</v>
      </c>
      <c r="B48" s="16" t="s">
        <v>574</v>
      </c>
      <c r="C48" s="14" t="s">
        <v>575</v>
      </c>
      <c r="D48" s="17" t="s">
        <v>576</v>
      </c>
      <c r="E48" s="72"/>
      <c r="F48" s="18">
        <f t="shared" si="1"/>
        <v>0</v>
      </c>
    </row>
    <row r="49" spans="1:6" ht="21" customHeight="1">
      <c r="A49" s="13" t="s">
        <v>577</v>
      </c>
      <c r="B49" s="16" t="s">
        <v>578</v>
      </c>
      <c r="C49" s="14" t="s">
        <v>7</v>
      </c>
      <c r="D49" s="17" t="s">
        <v>7</v>
      </c>
      <c r="E49" s="17"/>
      <c r="F49" s="18"/>
    </row>
    <row r="50" spans="1:6" ht="21" customHeight="1">
      <c r="A50" s="13" t="s">
        <v>579</v>
      </c>
      <c r="B50" s="16" t="s">
        <v>509</v>
      </c>
      <c r="C50" s="14" t="s">
        <v>7</v>
      </c>
      <c r="D50" s="17" t="s">
        <v>7</v>
      </c>
      <c r="E50" s="17"/>
      <c r="F50" s="18"/>
    </row>
    <row r="51" spans="1:6" ht="21" customHeight="1">
      <c r="A51" s="13" t="s">
        <v>580</v>
      </c>
      <c r="B51" s="16" t="s">
        <v>245</v>
      </c>
      <c r="C51" s="14" t="s">
        <v>226</v>
      </c>
      <c r="D51" s="17" t="s">
        <v>581</v>
      </c>
      <c r="E51" s="72"/>
      <c r="F51" s="18">
        <f t="shared" si="1"/>
        <v>0</v>
      </c>
    </row>
    <row r="52" spans="1:6" ht="21" customHeight="1">
      <c r="A52" s="13" t="s">
        <v>582</v>
      </c>
      <c r="B52" s="16" t="s">
        <v>225</v>
      </c>
      <c r="C52" s="14" t="s">
        <v>226</v>
      </c>
      <c r="D52" s="17" t="s">
        <v>583</v>
      </c>
      <c r="E52" s="72"/>
      <c r="F52" s="18">
        <f t="shared" si="1"/>
        <v>0</v>
      </c>
    </row>
    <row r="53" spans="1:6" ht="21" customHeight="1">
      <c r="A53" s="13" t="s">
        <v>584</v>
      </c>
      <c r="B53" s="16" t="s">
        <v>585</v>
      </c>
      <c r="C53" s="14" t="s">
        <v>226</v>
      </c>
      <c r="D53" s="17" t="s">
        <v>586</v>
      </c>
      <c r="E53" s="72"/>
      <c r="F53" s="18">
        <f t="shared" si="1"/>
        <v>0</v>
      </c>
    </row>
    <row r="54" spans="1:6" ht="21" customHeight="1">
      <c r="A54" s="13" t="s">
        <v>587</v>
      </c>
      <c r="B54" s="16" t="s">
        <v>588</v>
      </c>
      <c r="C54" s="14" t="s">
        <v>7</v>
      </c>
      <c r="D54" s="17" t="s">
        <v>7</v>
      </c>
      <c r="E54" s="17"/>
      <c r="F54" s="18"/>
    </row>
    <row r="55" spans="1:6" ht="21" customHeight="1">
      <c r="A55" s="13" t="s">
        <v>589</v>
      </c>
      <c r="B55" s="16" t="s">
        <v>380</v>
      </c>
      <c r="C55" s="14" t="s">
        <v>148</v>
      </c>
      <c r="D55" s="17" t="s">
        <v>590</v>
      </c>
      <c r="E55" s="72"/>
      <c r="F55" s="18">
        <f t="shared" si="1"/>
        <v>0</v>
      </c>
    </row>
    <row r="56" spans="1:6" ht="21" customHeight="1">
      <c r="A56" s="13" t="s">
        <v>591</v>
      </c>
      <c r="B56" s="16" t="s">
        <v>241</v>
      </c>
      <c r="C56" s="14" t="s">
        <v>148</v>
      </c>
      <c r="D56" s="17" t="s">
        <v>592</v>
      </c>
      <c r="E56" s="72"/>
      <c r="F56" s="18">
        <f t="shared" si="1"/>
        <v>0</v>
      </c>
    </row>
    <row r="57" spans="1:6" ht="21" customHeight="1">
      <c r="A57" s="13" t="s">
        <v>593</v>
      </c>
      <c r="B57" s="16" t="s">
        <v>594</v>
      </c>
      <c r="C57" s="14" t="s">
        <v>148</v>
      </c>
      <c r="D57" s="17" t="s">
        <v>595</v>
      </c>
      <c r="E57" s="72"/>
      <c r="F57" s="18">
        <f t="shared" si="1"/>
        <v>0</v>
      </c>
    </row>
    <row r="58" spans="1:6" ht="21" customHeight="1">
      <c r="A58" s="13" t="s">
        <v>596</v>
      </c>
      <c r="B58" s="16" t="s">
        <v>597</v>
      </c>
      <c r="C58" s="14" t="s">
        <v>7</v>
      </c>
      <c r="D58" s="17" t="s">
        <v>7</v>
      </c>
      <c r="E58" s="17"/>
      <c r="F58" s="18"/>
    </row>
    <row r="59" spans="1:6" ht="21" customHeight="1">
      <c r="A59" s="13" t="s">
        <v>598</v>
      </c>
      <c r="B59" s="16" t="s">
        <v>435</v>
      </c>
      <c r="C59" s="14" t="s">
        <v>7</v>
      </c>
      <c r="D59" s="17" t="s">
        <v>7</v>
      </c>
      <c r="E59" s="17"/>
      <c r="F59" s="18"/>
    </row>
    <row r="60" spans="1:6" ht="21" customHeight="1">
      <c r="A60" s="13" t="s">
        <v>599</v>
      </c>
      <c r="B60" s="16" t="s">
        <v>600</v>
      </c>
      <c r="C60" s="14" t="s">
        <v>148</v>
      </c>
      <c r="D60" s="17" t="s">
        <v>537</v>
      </c>
      <c r="E60" s="72"/>
      <c r="F60" s="18">
        <f t="shared" si="1"/>
        <v>0</v>
      </c>
    </row>
    <row r="61" spans="1:6" ht="21" customHeight="1">
      <c r="A61" s="13" t="s">
        <v>601</v>
      </c>
      <c r="B61" s="16" t="s">
        <v>602</v>
      </c>
      <c r="C61" s="14" t="s">
        <v>7</v>
      </c>
      <c r="D61" s="17" t="s">
        <v>7</v>
      </c>
      <c r="E61" s="17"/>
      <c r="F61" s="18"/>
    </row>
    <row r="62" spans="1:6" ht="21" customHeight="1">
      <c r="A62" s="13" t="s">
        <v>603</v>
      </c>
      <c r="B62" s="16" t="s">
        <v>604</v>
      </c>
      <c r="C62" s="14" t="s">
        <v>148</v>
      </c>
      <c r="D62" s="17" t="s">
        <v>605</v>
      </c>
      <c r="E62" s="72"/>
      <c r="F62" s="18">
        <f t="shared" si="1"/>
        <v>0</v>
      </c>
    </row>
    <row r="63" spans="1:6" ht="21" customHeight="1">
      <c r="A63" s="13" t="s">
        <v>606</v>
      </c>
      <c r="B63" s="16" t="s">
        <v>607</v>
      </c>
      <c r="C63" s="14" t="s">
        <v>7</v>
      </c>
      <c r="D63" s="17" t="s">
        <v>7</v>
      </c>
      <c r="E63" s="17"/>
      <c r="F63" s="18"/>
    </row>
    <row r="64" spans="1:6" ht="21" customHeight="1">
      <c r="A64" s="13" t="s">
        <v>608</v>
      </c>
      <c r="B64" s="16" t="s">
        <v>607</v>
      </c>
      <c r="C64" s="14" t="s">
        <v>7</v>
      </c>
      <c r="D64" s="17" t="s">
        <v>7</v>
      </c>
      <c r="E64" s="17"/>
      <c r="F64" s="18"/>
    </row>
    <row r="65" spans="1:6" ht="21" customHeight="1">
      <c r="A65" s="13" t="s">
        <v>609</v>
      </c>
      <c r="B65" s="16" t="s">
        <v>610</v>
      </c>
      <c r="C65" s="14" t="s">
        <v>7</v>
      </c>
      <c r="D65" s="17" t="s">
        <v>7</v>
      </c>
      <c r="E65" s="17"/>
      <c r="F65" s="18"/>
    </row>
    <row r="66" spans="1:6" ht="21" customHeight="1">
      <c r="A66" s="13" t="s">
        <v>611</v>
      </c>
      <c r="B66" s="16" t="s">
        <v>501</v>
      </c>
      <c r="C66" s="14" t="s">
        <v>148</v>
      </c>
      <c r="D66" s="17" t="s">
        <v>612</v>
      </c>
      <c r="E66" s="72"/>
      <c r="F66" s="18">
        <f t="shared" si="1"/>
        <v>0</v>
      </c>
    </row>
    <row r="67" spans="1:6" ht="21" customHeight="1">
      <c r="A67" s="13" t="s">
        <v>613</v>
      </c>
      <c r="B67" s="16" t="s">
        <v>503</v>
      </c>
      <c r="C67" s="14" t="s">
        <v>148</v>
      </c>
      <c r="D67" s="17" t="s">
        <v>614</v>
      </c>
      <c r="E67" s="72"/>
      <c r="F67" s="18">
        <f t="shared" si="1"/>
        <v>0</v>
      </c>
    </row>
    <row r="68" spans="1:6" ht="21" customHeight="1">
      <c r="A68" s="13" t="s">
        <v>615</v>
      </c>
      <c r="B68" s="16" t="s">
        <v>616</v>
      </c>
      <c r="C68" s="14" t="s">
        <v>617</v>
      </c>
      <c r="D68" s="17" t="s">
        <v>618</v>
      </c>
      <c r="E68" s="72"/>
      <c r="F68" s="18">
        <f t="shared" si="1"/>
        <v>0</v>
      </c>
    </row>
    <row r="69" spans="1:6" ht="21" customHeight="1" thickBot="1">
      <c r="A69" s="29" t="s">
        <v>619</v>
      </c>
      <c r="B69" s="30" t="s">
        <v>620</v>
      </c>
      <c r="C69" s="31" t="s">
        <v>7</v>
      </c>
      <c r="D69" s="32" t="s">
        <v>7</v>
      </c>
      <c r="E69" s="32"/>
      <c r="F69" s="35"/>
    </row>
    <row r="70" spans="1:6" ht="20.100000000000001" customHeight="1">
      <c r="A70" s="89" t="s">
        <v>7</v>
      </c>
      <c r="B70" s="90"/>
      <c r="C70" s="90"/>
      <c r="D70" s="90"/>
      <c r="E70" s="90"/>
      <c r="F70" s="90"/>
    </row>
    <row r="71" spans="1:6" ht="21.95" customHeight="1">
      <c r="A71" s="91"/>
      <c r="B71" s="92"/>
      <c r="C71" s="92"/>
      <c r="D71" s="92"/>
      <c r="E71" s="92"/>
      <c r="F71" s="92"/>
    </row>
    <row r="72" spans="1:6" ht="21.95" customHeight="1">
      <c r="A72" s="89"/>
      <c r="B72" s="90"/>
      <c r="C72" s="90"/>
      <c r="D72" s="90"/>
      <c r="E72" s="90"/>
      <c r="F72" s="90"/>
    </row>
    <row r="73" spans="1:6" ht="30.95" customHeight="1" thickBot="1">
      <c r="A73" s="80" t="s">
        <v>2</v>
      </c>
      <c r="B73" s="81"/>
      <c r="C73" s="81"/>
      <c r="D73" s="81"/>
      <c r="E73" s="81"/>
      <c r="F73" s="81"/>
    </row>
    <row r="74" spans="1:6" ht="21" customHeight="1">
      <c r="A74" s="82" t="s">
        <v>494</v>
      </c>
      <c r="B74" s="83"/>
      <c r="C74" s="83"/>
      <c r="D74" s="83"/>
      <c r="E74" s="83"/>
      <c r="F74" s="84"/>
    </row>
    <row r="75" spans="1:6" ht="21" customHeight="1">
      <c r="A75" s="13" t="s">
        <v>123</v>
      </c>
      <c r="B75" s="14" t="s">
        <v>124</v>
      </c>
      <c r="C75" s="14" t="s">
        <v>125</v>
      </c>
      <c r="D75" s="14" t="s">
        <v>126</v>
      </c>
      <c r="E75" s="14" t="s">
        <v>127</v>
      </c>
      <c r="F75" s="15" t="s">
        <v>128</v>
      </c>
    </row>
    <row r="76" spans="1:6" ht="21" customHeight="1">
      <c r="A76" s="13" t="s">
        <v>621</v>
      </c>
      <c r="B76" s="16" t="s">
        <v>622</v>
      </c>
      <c r="C76" s="14" t="s">
        <v>7</v>
      </c>
      <c r="D76" s="17" t="s">
        <v>7</v>
      </c>
      <c r="E76" s="17"/>
      <c r="F76" s="18"/>
    </row>
    <row r="77" spans="1:6" ht="21" customHeight="1">
      <c r="A77" s="13" t="s">
        <v>623</v>
      </c>
      <c r="B77" s="16" t="s">
        <v>624</v>
      </c>
      <c r="C77" s="14" t="s">
        <v>361</v>
      </c>
      <c r="D77" s="17" t="s">
        <v>625</v>
      </c>
      <c r="E77" s="72"/>
      <c r="F77" s="18">
        <f>ROUND(D77*E77,2)</f>
        <v>0</v>
      </c>
    </row>
    <row r="78" spans="1:6" ht="21" customHeight="1">
      <c r="A78" s="13" t="s">
        <v>626</v>
      </c>
      <c r="B78" s="16" t="s">
        <v>627</v>
      </c>
      <c r="C78" s="14" t="s">
        <v>7</v>
      </c>
      <c r="D78" s="17" t="s">
        <v>7</v>
      </c>
      <c r="E78" s="17"/>
      <c r="F78" s="18"/>
    </row>
    <row r="79" spans="1:6" ht="21" customHeight="1">
      <c r="A79" s="13" t="s">
        <v>628</v>
      </c>
      <c r="B79" s="16" t="s">
        <v>629</v>
      </c>
      <c r="C79" s="14" t="s">
        <v>361</v>
      </c>
      <c r="D79" s="17" t="s">
        <v>630</v>
      </c>
      <c r="E79" s="72"/>
      <c r="F79" s="18">
        <f t="shared" ref="F79:F103" si="2">ROUND(D79*E79,2)</f>
        <v>0</v>
      </c>
    </row>
    <row r="80" spans="1:6" ht="21" customHeight="1">
      <c r="A80" s="13" t="s">
        <v>631</v>
      </c>
      <c r="B80" s="16" t="s">
        <v>632</v>
      </c>
      <c r="C80" s="14" t="s">
        <v>7</v>
      </c>
      <c r="D80" s="17" t="s">
        <v>7</v>
      </c>
      <c r="E80" s="17"/>
      <c r="F80" s="18"/>
    </row>
    <row r="81" spans="1:6" ht="21" customHeight="1">
      <c r="A81" s="13" t="s">
        <v>633</v>
      </c>
      <c r="B81" s="16" t="s">
        <v>634</v>
      </c>
      <c r="C81" s="14" t="s">
        <v>361</v>
      </c>
      <c r="D81" s="17" t="s">
        <v>635</v>
      </c>
      <c r="E81" s="72"/>
      <c r="F81" s="18">
        <f t="shared" si="2"/>
        <v>0</v>
      </c>
    </row>
    <row r="82" spans="1:6" ht="21" customHeight="1">
      <c r="A82" s="13" t="s">
        <v>636</v>
      </c>
      <c r="B82" s="16" t="s">
        <v>637</v>
      </c>
      <c r="C82" s="14" t="s">
        <v>7</v>
      </c>
      <c r="D82" s="17" t="s">
        <v>7</v>
      </c>
      <c r="E82" s="17"/>
      <c r="F82" s="18"/>
    </row>
    <row r="83" spans="1:6" ht="21" customHeight="1">
      <c r="A83" s="13" t="s">
        <v>638</v>
      </c>
      <c r="B83" s="16" t="s">
        <v>639</v>
      </c>
      <c r="C83" s="14" t="s">
        <v>226</v>
      </c>
      <c r="D83" s="17" t="s">
        <v>640</v>
      </c>
      <c r="E83" s="72"/>
      <c r="F83" s="18">
        <f t="shared" si="2"/>
        <v>0</v>
      </c>
    </row>
    <row r="84" spans="1:6" ht="21" customHeight="1">
      <c r="A84" s="13" t="s">
        <v>641</v>
      </c>
      <c r="B84" s="16" t="s">
        <v>642</v>
      </c>
      <c r="C84" s="14" t="s">
        <v>226</v>
      </c>
      <c r="D84" s="17" t="s">
        <v>643</v>
      </c>
      <c r="E84" s="72"/>
      <c r="F84" s="18">
        <f t="shared" si="2"/>
        <v>0</v>
      </c>
    </row>
    <row r="85" spans="1:6" ht="21" customHeight="1">
      <c r="A85" s="13" t="s">
        <v>644</v>
      </c>
      <c r="B85" s="16" t="s">
        <v>645</v>
      </c>
      <c r="C85" s="14" t="s">
        <v>7</v>
      </c>
      <c r="D85" s="17" t="s">
        <v>7</v>
      </c>
      <c r="E85" s="17"/>
      <c r="F85" s="18"/>
    </row>
    <row r="86" spans="1:6" ht="21" customHeight="1">
      <c r="A86" s="13" t="s">
        <v>646</v>
      </c>
      <c r="B86" s="16" t="s">
        <v>647</v>
      </c>
      <c r="C86" s="14" t="s">
        <v>361</v>
      </c>
      <c r="D86" s="17" t="s">
        <v>648</v>
      </c>
      <c r="E86" s="72"/>
      <c r="F86" s="18">
        <f t="shared" si="2"/>
        <v>0</v>
      </c>
    </row>
    <row r="87" spans="1:6" ht="21" customHeight="1">
      <c r="A87" s="13" t="s">
        <v>649</v>
      </c>
      <c r="B87" s="16" t="s">
        <v>650</v>
      </c>
      <c r="C87" s="14" t="s">
        <v>7</v>
      </c>
      <c r="D87" s="17" t="s">
        <v>7</v>
      </c>
      <c r="E87" s="17"/>
      <c r="F87" s="18"/>
    </row>
    <row r="88" spans="1:6" ht="21" customHeight="1">
      <c r="A88" s="13" t="s">
        <v>651</v>
      </c>
      <c r="B88" s="16" t="s">
        <v>652</v>
      </c>
      <c r="C88" s="14" t="s">
        <v>226</v>
      </c>
      <c r="D88" s="17" t="s">
        <v>653</v>
      </c>
      <c r="E88" s="72"/>
      <c r="F88" s="18">
        <f t="shared" si="2"/>
        <v>0</v>
      </c>
    </row>
    <row r="89" spans="1:6" ht="21" customHeight="1">
      <c r="A89" s="13" t="s">
        <v>654</v>
      </c>
      <c r="B89" s="16" t="s">
        <v>655</v>
      </c>
      <c r="C89" s="14" t="s">
        <v>7</v>
      </c>
      <c r="D89" s="17" t="s">
        <v>7</v>
      </c>
      <c r="E89" s="17"/>
      <c r="F89" s="18"/>
    </row>
    <row r="90" spans="1:6" ht="21" customHeight="1">
      <c r="A90" s="13" t="s">
        <v>656</v>
      </c>
      <c r="B90" s="16" t="s">
        <v>380</v>
      </c>
      <c r="C90" s="14" t="s">
        <v>148</v>
      </c>
      <c r="D90" s="17" t="s">
        <v>657</v>
      </c>
      <c r="E90" s="72"/>
      <c r="F90" s="18">
        <f t="shared" si="2"/>
        <v>0</v>
      </c>
    </row>
    <row r="91" spans="1:6" ht="21" customHeight="1">
      <c r="A91" s="13" t="s">
        <v>658</v>
      </c>
      <c r="B91" s="16" t="s">
        <v>659</v>
      </c>
      <c r="C91" s="14" t="s">
        <v>7</v>
      </c>
      <c r="D91" s="17" t="s">
        <v>7</v>
      </c>
      <c r="E91" s="17"/>
      <c r="F91" s="18"/>
    </row>
    <row r="92" spans="1:6" ht="21" customHeight="1">
      <c r="A92" s="13" t="s">
        <v>660</v>
      </c>
      <c r="B92" s="16" t="s">
        <v>659</v>
      </c>
      <c r="C92" s="14" t="s">
        <v>7</v>
      </c>
      <c r="D92" s="17" t="s">
        <v>7</v>
      </c>
      <c r="E92" s="17"/>
      <c r="F92" s="18"/>
    </row>
    <row r="93" spans="1:6" ht="21" customHeight="1">
      <c r="A93" s="13" t="s">
        <v>661</v>
      </c>
      <c r="B93" s="16" t="s">
        <v>223</v>
      </c>
      <c r="C93" s="14" t="s">
        <v>7</v>
      </c>
      <c r="D93" s="17" t="s">
        <v>7</v>
      </c>
      <c r="E93" s="17"/>
      <c r="F93" s="18"/>
    </row>
    <row r="94" spans="1:6" ht="21" customHeight="1">
      <c r="A94" s="13" t="s">
        <v>662</v>
      </c>
      <c r="B94" s="16" t="s">
        <v>245</v>
      </c>
      <c r="C94" s="14" t="s">
        <v>226</v>
      </c>
      <c r="D94" s="17" t="s">
        <v>663</v>
      </c>
      <c r="E94" s="72"/>
      <c r="F94" s="18">
        <f t="shared" si="2"/>
        <v>0</v>
      </c>
    </row>
    <row r="95" spans="1:6" ht="21" customHeight="1">
      <c r="A95" s="13" t="s">
        <v>664</v>
      </c>
      <c r="B95" s="16" t="s">
        <v>225</v>
      </c>
      <c r="C95" s="14" t="s">
        <v>226</v>
      </c>
      <c r="D95" s="17" t="s">
        <v>665</v>
      </c>
      <c r="E95" s="72"/>
      <c r="F95" s="18">
        <f t="shared" si="2"/>
        <v>0</v>
      </c>
    </row>
    <row r="96" spans="1:6" ht="21" customHeight="1">
      <c r="A96" s="13" t="s">
        <v>666</v>
      </c>
      <c r="B96" s="16" t="s">
        <v>667</v>
      </c>
      <c r="C96" s="14" t="s">
        <v>7</v>
      </c>
      <c r="D96" s="17" t="s">
        <v>7</v>
      </c>
      <c r="E96" s="17"/>
      <c r="F96" s="18"/>
    </row>
    <row r="97" spans="1:6" ht="21" customHeight="1">
      <c r="A97" s="13" t="s">
        <v>668</v>
      </c>
      <c r="B97" s="16" t="s">
        <v>594</v>
      </c>
      <c r="C97" s="14" t="s">
        <v>148</v>
      </c>
      <c r="D97" s="17" t="s">
        <v>669</v>
      </c>
      <c r="E97" s="72"/>
      <c r="F97" s="18">
        <f t="shared" si="2"/>
        <v>0</v>
      </c>
    </row>
    <row r="98" spans="1:6" ht="21" customHeight="1">
      <c r="A98" s="13" t="s">
        <v>670</v>
      </c>
      <c r="B98" s="16" t="s">
        <v>671</v>
      </c>
      <c r="C98" s="14" t="s">
        <v>7</v>
      </c>
      <c r="D98" s="17" t="s">
        <v>7</v>
      </c>
      <c r="E98" s="17"/>
      <c r="F98" s="18"/>
    </row>
    <row r="99" spans="1:6" ht="21" customHeight="1">
      <c r="A99" s="13" t="s">
        <v>672</v>
      </c>
      <c r="B99" s="16" t="s">
        <v>673</v>
      </c>
      <c r="C99" s="14" t="s">
        <v>7</v>
      </c>
      <c r="D99" s="17" t="s">
        <v>7</v>
      </c>
      <c r="E99" s="17"/>
      <c r="F99" s="18"/>
    </row>
    <row r="100" spans="1:6" ht="21" customHeight="1">
      <c r="A100" s="13" t="s">
        <v>674</v>
      </c>
      <c r="B100" s="16" t="s">
        <v>241</v>
      </c>
      <c r="C100" s="14" t="s">
        <v>148</v>
      </c>
      <c r="D100" s="17" t="s">
        <v>675</v>
      </c>
      <c r="E100" s="72"/>
      <c r="F100" s="18">
        <f t="shared" si="2"/>
        <v>0</v>
      </c>
    </row>
    <row r="101" spans="1:6" ht="21" customHeight="1">
      <c r="A101" s="13" t="s">
        <v>676</v>
      </c>
      <c r="B101" s="16" t="s">
        <v>677</v>
      </c>
      <c r="C101" s="14" t="s">
        <v>7</v>
      </c>
      <c r="D101" s="17" t="s">
        <v>7</v>
      </c>
      <c r="E101" s="17"/>
      <c r="F101" s="18"/>
    </row>
    <row r="102" spans="1:6" ht="21" customHeight="1">
      <c r="A102" s="13" t="s">
        <v>678</v>
      </c>
      <c r="B102" s="16" t="s">
        <v>679</v>
      </c>
      <c r="C102" s="14" t="s">
        <v>148</v>
      </c>
      <c r="D102" s="17" t="s">
        <v>7</v>
      </c>
      <c r="E102" s="17"/>
      <c r="F102" s="18"/>
    </row>
    <row r="103" spans="1:6" ht="21" customHeight="1">
      <c r="A103" s="13" t="s">
        <v>680</v>
      </c>
      <c r="B103" s="16" t="s">
        <v>311</v>
      </c>
      <c r="C103" s="14" t="s">
        <v>148</v>
      </c>
      <c r="D103" s="17" t="s">
        <v>681</v>
      </c>
      <c r="E103" s="72"/>
      <c r="F103" s="18">
        <f t="shared" si="2"/>
        <v>0</v>
      </c>
    </row>
    <row r="104" spans="1:6" ht="21" customHeight="1">
      <c r="A104" s="13" t="s">
        <v>682</v>
      </c>
      <c r="B104" s="16" t="s">
        <v>683</v>
      </c>
      <c r="C104" s="14" t="s">
        <v>7</v>
      </c>
      <c r="D104" s="17" t="s">
        <v>7</v>
      </c>
      <c r="E104" s="17"/>
      <c r="F104" s="18"/>
    </row>
    <row r="105" spans="1:6" ht="21" customHeight="1" thickBot="1">
      <c r="A105" s="29" t="s">
        <v>684</v>
      </c>
      <c r="B105" s="30" t="s">
        <v>522</v>
      </c>
      <c r="C105" s="31" t="s">
        <v>7</v>
      </c>
      <c r="D105" s="32" t="s">
        <v>7</v>
      </c>
      <c r="E105" s="32" t="s">
        <v>7</v>
      </c>
      <c r="F105" s="35"/>
    </row>
    <row r="106" spans="1:6" ht="20.100000000000001" customHeight="1">
      <c r="A106" s="89" t="s">
        <v>7</v>
      </c>
      <c r="B106" s="90"/>
      <c r="C106" s="90"/>
      <c r="D106" s="90"/>
      <c r="E106" s="90"/>
      <c r="F106" s="90"/>
    </row>
    <row r="107" spans="1:6" ht="21.95" customHeight="1">
      <c r="A107" s="91"/>
      <c r="B107" s="92"/>
      <c r="C107" s="92"/>
      <c r="D107" s="92"/>
      <c r="E107" s="92"/>
      <c r="F107" s="92"/>
    </row>
    <row r="108" spans="1:6" ht="21.95" customHeight="1">
      <c r="A108" s="89"/>
      <c r="B108" s="90"/>
      <c r="C108" s="90"/>
      <c r="D108" s="90"/>
      <c r="E108" s="90"/>
      <c r="F108" s="90"/>
    </row>
    <row r="109" spans="1:6" ht="30.95" customHeight="1" thickBot="1">
      <c r="A109" s="80" t="s">
        <v>2</v>
      </c>
      <c r="B109" s="81"/>
      <c r="C109" s="81"/>
      <c r="D109" s="81"/>
      <c r="E109" s="81"/>
      <c r="F109" s="81"/>
    </row>
    <row r="110" spans="1:6" ht="21" customHeight="1">
      <c r="A110" s="82" t="s">
        <v>494</v>
      </c>
      <c r="B110" s="83"/>
      <c r="C110" s="83"/>
      <c r="D110" s="83"/>
      <c r="E110" s="83"/>
      <c r="F110" s="84"/>
    </row>
    <row r="111" spans="1:6" ht="21" customHeight="1">
      <c r="A111" s="13" t="s">
        <v>123</v>
      </c>
      <c r="B111" s="14" t="s">
        <v>124</v>
      </c>
      <c r="C111" s="14" t="s">
        <v>125</v>
      </c>
      <c r="D111" s="14" t="s">
        <v>126</v>
      </c>
      <c r="E111" s="14" t="s">
        <v>127</v>
      </c>
      <c r="F111" s="15" t="s">
        <v>128</v>
      </c>
    </row>
    <row r="112" spans="1:6" ht="21" customHeight="1">
      <c r="A112" s="13" t="s">
        <v>685</v>
      </c>
      <c r="B112" s="16" t="s">
        <v>380</v>
      </c>
      <c r="C112" s="14" t="s">
        <v>148</v>
      </c>
      <c r="D112" s="17" t="s">
        <v>686</v>
      </c>
      <c r="E112" s="72"/>
      <c r="F112" s="18">
        <f>ROUND(D112*E112,)</f>
        <v>0</v>
      </c>
    </row>
    <row r="113" spans="1:6" ht="21" customHeight="1">
      <c r="A113" s="13" t="s">
        <v>687</v>
      </c>
      <c r="B113" s="16" t="s">
        <v>526</v>
      </c>
      <c r="C113" s="14" t="s">
        <v>7</v>
      </c>
      <c r="D113" s="17" t="s">
        <v>7</v>
      </c>
      <c r="E113" s="17"/>
      <c r="F113" s="18"/>
    </row>
    <row r="114" spans="1:6" ht="21" customHeight="1">
      <c r="A114" s="13" t="s">
        <v>688</v>
      </c>
      <c r="B114" s="16" t="s">
        <v>380</v>
      </c>
      <c r="C114" s="14" t="s">
        <v>148</v>
      </c>
      <c r="D114" s="17" t="s">
        <v>689</v>
      </c>
      <c r="E114" s="72"/>
      <c r="F114" s="18">
        <f t="shared" ref="F114:F140" si="3">ROUND(D114*E114,)</f>
        <v>0</v>
      </c>
    </row>
    <row r="115" spans="1:6" ht="21" customHeight="1">
      <c r="A115" s="13" t="s">
        <v>690</v>
      </c>
      <c r="B115" s="16" t="s">
        <v>223</v>
      </c>
      <c r="C115" s="14" t="s">
        <v>7</v>
      </c>
      <c r="D115" s="17" t="s">
        <v>7</v>
      </c>
      <c r="E115" s="17"/>
      <c r="F115" s="18"/>
    </row>
    <row r="116" spans="1:6" ht="21" customHeight="1">
      <c r="A116" s="13" t="s">
        <v>691</v>
      </c>
      <c r="B116" s="16" t="s">
        <v>245</v>
      </c>
      <c r="C116" s="14" t="s">
        <v>226</v>
      </c>
      <c r="D116" s="17" t="s">
        <v>692</v>
      </c>
      <c r="E116" s="72"/>
      <c r="F116" s="18">
        <f t="shared" si="3"/>
        <v>0</v>
      </c>
    </row>
    <row r="117" spans="1:6" ht="21" customHeight="1">
      <c r="A117" s="13" t="s">
        <v>693</v>
      </c>
      <c r="B117" s="16" t="s">
        <v>225</v>
      </c>
      <c r="C117" s="14" t="s">
        <v>226</v>
      </c>
      <c r="D117" s="17" t="s">
        <v>694</v>
      </c>
      <c r="E117" s="72"/>
      <c r="F117" s="18">
        <f t="shared" si="3"/>
        <v>0</v>
      </c>
    </row>
    <row r="118" spans="1:6" ht="21" customHeight="1">
      <c r="A118" s="13" t="s">
        <v>695</v>
      </c>
      <c r="B118" s="16" t="s">
        <v>696</v>
      </c>
      <c r="C118" s="14" t="s">
        <v>226</v>
      </c>
      <c r="D118" s="17" t="s">
        <v>697</v>
      </c>
      <c r="E118" s="72"/>
      <c r="F118" s="18">
        <f t="shared" si="3"/>
        <v>0</v>
      </c>
    </row>
    <row r="119" spans="1:6" ht="21" customHeight="1">
      <c r="A119" s="13" t="s">
        <v>698</v>
      </c>
      <c r="B119" s="16" t="s">
        <v>699</v>
      </c>
      <c r="C119" s="14" t="s">
        <v>7</v>
      </c>
      <c r="D119" s="17" t="s">
        <v>7</v>
      </c>
      <c r="E119" s="17"/>
      <c r="F119" s="18"/>
    </row>
    <row r="120" spans="1:6" ht="21" customHeight="1">
      <c r="A120" s="13" t="s">
        <v>700</v>
      </c>
      <c r="B120" s="16" t="s">
        <v>223</v>
      </c>
      <c r="C120" s="14" t="s">
        <v>7</v>
      </c>
      <c r="D120" s="17" t="s">
        <v>7</v>
      </c>
      <c r="E120" s="17"/>
      <c r="F120" s="18"/>
    </row>
    <row r="121" spans="1:6" ht="21" customHeight="1">
      <c r="A121" s="13" t="s">
        <v>701</v>
      </c>
      <c r="B121" s="16" t="s">
        <v>245</v>
      </c>
      <c r="C121" s="14" t="s">
        <v>226</v>
      </c>
      <c r="D121" s="17" t="s">
        <v>702</v>
      </c>
      <c r="E121" s="72"/>
      <c r="F121" s="18">
        <f t="shared" si="3"/>
        <v>0</v>
      </c>
    </row>
    <row r="122" spans="1:6" ht="21" customHeight="1">
      <c r="A122" s="13" t="s">
        <v>703</v>
      </c>
      <c r="B122" s="16" t="s">
        <v>225</v>
      </c>
      <c r="C122" s="14" t="s">
        <v>226</v>
      </c>
      <c r="D122" s="17" t="s">
        <v>704</v>
      </c>
      <c r="E122" s="72"/>
      <c r="F122" s="18">
        <f t="shared" si="3"/>
        <v>0</v>
      </c>
    </row>
    <row r="123" spans="1:6" ht="21" customHeight="1">
      <c r="A123" s="13" t="s">
        <v>705</v>
      </c>
      <c r="B123" s="16" t="s">
        <v>706</v>
      </c>
      <c r="C123" s="14" t="s">
        <v>226</v>
      </c>
      <c r="D123" s="17" t="s">
        <v>7</v>
      </c>
      <c r="E123" s="17"/>
      <c r="F123" s="18"/>
    </row>
    <row r="124" spans="1:6" ht="21" customHeight="1">
      <c r="A124" s="13" t="s">
        <v>707</v>
      </c>
      <c r="B124" s="16" t="s">
        <v>588</v>
      </c>
      <c r="C124" s="14" t="s">
        <v>7</v>
      </c>
      <c r="D124" s="17" t="s">
        <v>7</v>
      </c>
      <c r="E124" s="17"/>
      <c r="F124" s="18"/>
    </row>
    <row r="125" spans="1:6" ht="21" customHeight="1">
      <c r="A125" s="13" t="s">
        <v>708</v>
      </c>
      <c r="B125" s="16" t="s">
        <v>562</v>
      </c>
      <c r="C125" s="14" t="s">
        <v>148</v>
      </c>
      <c r="D125" s="17" t="s">
        <v>709</v>
      </c>
      <c r="E125" s="72"/>
      <c r="F125" s="18">
        <f t="shared" si="3"/>
        <v>0</v>
      </c>
    </row>
    <row r="126" spans="1:6" ht="21" customHeight="1">
      <c r="A126" s="13" t="s">
        <v>710</v>
      </c>
      <c r="B126" s="16" t="s">
        <v>711</v>
      </c>
      <c r="C126" s="14" t="s">
        <v>148</v>
      </c>
      <c r="D126" s="17" t="s">
        <v>712</v>
      </c>
      <c r="E126" s="72"/>
      <c r="F126" s="18">
        <f t="shared" si="3"/>
        <v>0</v>
      </c>
    </row>
    <row r="127" spans="1:6" ht="21" customHeight="1">
      <c r="A127" s="13" t="s">
        <v>713</v>
      </c>
      <c r="B127" s="16" t="s">
        <v>507</v>
      </c>
      <c r="C127" s="14" t="s">
        <v>7</v>
      </c>
      <c r="D127" s="17" t="s">
        <v>7</v>
      </c>
      <c r="E127" s="37"/>
      <c r="F127" s="18"/>
    </row>
    <row r="128" spans="1:6" ht="21" customHeight="1">
      <c r="A128" s="13" t="s">
        <v>714</v>
      </c>
      <c r="B128" s="16" t="s">
        <v>507</v>
      </c>
      <c r="C128" s="14" t="s">
        <v>7</v>
      </c>
      <c r="D128" s="17" t="s">
        <v>7</v>
      </c>
      <c r="E128" s="17"/>
      <c r="F128" s="18"/>
    </row>
    <row r="129" spans="1:6" ht="21" customHeight="1">
      <c r="A129" s="13" t="s">
        <v>715</v>
      </c>
      <c r="B129" s="16" t="s">
        <v>716</v>
      </c>
      <c r="C129" s="14" t="s">
        <v>7</v>
      </c>
      <c r="D129" s="17" t="s">
        <v>7</v>
      </c>
      <c r="E129" s="17"/>
      <c r="F129" s="18"/>
    </row>
    <row r="130" spans="1:6" ht="21" customHeight="1">
      <c r="A130" s="13" t="s">
        <v>717</v>
      </c>
      <c r="B130" s="16" t="s">
        <v>718</v>
      </c>
      <c r="C130" s="14" t="s">
        <v>361</v>
      </c>
      <c r="D130" s="17" t="s">
        <v>719</v>
      </c>
      <c r="E130" s="72"/>
      <c r="F130" s="18">
        <f t="shared" si="3"/>
        <v>0</v>
      </c>
    </row>
    <row r="131" spans="1:6" ht="21" customHeight="1">
      <c r="A131" s="13" t="s">
        <v>720</v>
      </c>
      <c r="B131" s="16" t="s">
        <v>721</v>
      </c>
      <c r="C131" s="14" t="s">
        <v>361</v>
      </c>
      <c r="D131" s="17" t="s">
        <v>722</v>
      </c>
      <c r="E131" s="72"/>
      <c r="F131" s="18">
        <f t="shared" si="3"/>
        <v>0</v>
      </c>
    </row>
    <row r="132" spans="1:6" ht="21" customHeight="1">
      <c r="A132" s="13" t="s">
        <v>723</v>
      </c>
      <c r="B132" s="16" t="s">
        <v>724</v>
      </c>
      <c r="C132" s="14" t="s">
        <v>361</v>
      </c>
      <c r="D132" s="17" t="s">
        <v>725</v>
      </c>
      <c r="E132" s="72"/>
      <c r="F132" s="18">
        <f t="shared" si="3"/>
        <v>0</v>
      </c>
    </row>
    <row r="133" spans="1:6" ht="21" customHeight="1">
      <c r="A133" s="13" t="s">
        <v>726</v>
      </c>
      <c r="B133" s="16" t="s">
        <v>727</v>
      </c>
      <c r="C133" s="14" t="s">
        <v>361</v>
      </c>
      <c r="D133" s="17" t="s">
        <v>728</v>
      </c>
      <c r="E133" s="72"/>
      <c r="F133" s="18">
        <f t="shared" si="3"/>
        <v>0</v>
      </c>
    </row>
    <row r="134" spans="1:6" ht="21" customHeight="1">
      <c r="A134" s="13" t="s">
        <v>729</v>
      </c>
      <c r="B134" s="16" t="s">
        <v>730</v>
      </c>
      <c r="C134" s="14" t="s">
        <v>361</v>
      </c>
      <c r="D134" s="17" t="s">
        <v>731</v>
      </c>
      <c r="E134" s="72"/>
      <c r="F134" s="18">
        <f t="shared" si="3"/>
        <v>0</v>
      </c>
    </row>
    <row r="135" spans="1:6" ht="21" customHeight="1">
      <c r="A135" s="13" t="s">
        <v>732</v>
      </c>
      <c r="B135" s="16" t="s">
        <v>733</v>
      </c>
      <c r="C135" s="14" t="s">
        <v>7</v>
      </c>
      <c r="D135" s="17" t="s">
        <v>7</v>
      </c>
      <c r="E135" s="17"/>
      <c r="F135" s="18"/>
    </row>
    <row r="136" spans="1:6" ht="21" customHeight="1">
      <c r="A136" s="13" t="s">
        <v>734</v>
      </c>
      <c r="B136" s="16" t="s">
        <v>735</v>
      </c>
      <c r="C136" s="14" t="s">
        <v>361</v>
      </c>
      <c r="D136" s="17" t="s">
        <v>736</v>
      </c>
      <c r="E136" s="72"/>
      <c r="F136" s="18">
        <f t="shared" si="3"/>
        <v>0</v>
      </c>
    </row>
    <row r="137" spans="1:6" ht="21" customHeight="1">
      <c r="A137" s="13" t="s">
        <v>737</v>
      </c>
      <c r="B137" s="16" t="s">
        <v>532</v>
      </c>
      <c r="C137" s="14" t="s">
        <v>7</v>
      </c>
      <c r="D137" s="17" t="s">
        <v>7</v>
      </c>
      <c r="E137" s="17"/>
      <c r="F137" s="18"/>
    </row>
    <row r="138" spans="1:6" ht="21" customHeight="1">
      <c r="A138" s="13" t="s">
        <v>738</v>
      </c>
      <c r="B138" s="16" t="s">
        <v>532</v>
      </c>
      <c r="C138" s="14" t="s">
        <v>135</v>
      </c>
      <c r="D138" s="17" t="s">
        <v>739</v>
      </c>
      <c r="E138" s="72"/>
      <c r="F138" s="18">
        <f t="shared" si="3"/>
        <v>0</v>
      </c>
    </row>
    <row r="139" spans="1:6" ht="21" customHeight="1">
      <c r="A139" s="13" t="s">
        <v>740</v>
      </c>
      <c r="B139" s="16" t="s">
        <v>741</v>
      </c>
      <c r="C139" s="14" t="s">
        <v>7</v>
      </c>
      <c r="D139" s="17" t="s">
        <v>7</v>
      </c>
      <c r="E139" s="17"/>
      <c r="F139" s="18"/>
    </row>
    <row r="140" spans="1:6" ht="21" customHeight="1">
      <c r="A140" s="13" t="s">
        <v>742</v>
      </c>
      <c r="B140" s="16" t="s">
        <v>535</v>
      </c>
      <c r="C140" s="14" t="s">
        <v>135</v>
      </c>
      <c r="D140" s="17" t="s">
        <v>739</v>
      </c>
      <c r="E140" s="72"/>
      <c r="F140" s="18">
        <f t="shared" si="3"/>
        <v>0</v>
      </c>
    </row>
    <row r="141" spans="1:6" ht="21" customHeight="1" thickBot="1">
      <c r="A141" s="29" t="s">
        <v>743</v>
      </c>
      <c r="B141" s="30" t="s">
        <v>744</v>
      </c>
      <c r="C141" s="31" t="s">
        <v>7</v>
      </c>
      <c r="D141" s="32" t="s">
        <v>7</v>
      </c>
      <c r="E141" s="32"/>
      <c r="F141" s="35"/>
    </row>
    <row r="142" spans="1:6" ht="20.100000000000001" customHeight="1">
      <c r="A142" s="89" t="s">
        <v>7</v>
      </c>
      <c r="B142" s="90"/>
      <c r="C142" s="90"/>
      <c r="D142" s="90"/>
      <c r="E142" s="90"/>
      <c r="F142" s="90"/>
    </row>
    <row r="143" spans="1:6" ht="21.95" customHeight="1">
      <c r="A143" s="91"/>
      <c r="B143" s="92"/>
      <c r="C143" s="92"/>
      <c r="D143" s="92"/>
      <c r="E143" s="92"/>
      <c r="F143" s="92"/>
    </row>
    <row r="144" spans="1:6" ht="21.95" customHeight="1">
      <c r="A144" s="89"/>
      <c r="B144" s="90"/>
      <c r="C144" s="90"/>
      <c r="D144" s="90"/>
      <c r="E144" s="90"/>
      <c r="F144" s="90"/>
    </row>
    <row r="145" spans="1:6" ht="30.95" customHeight="1" thickBot="1">
      <c r="A145" s="80" t="s">
        <v>2</v>
      </c>
      <c r="B145" s="81"/>
      <c r="C145" s="81"/>
      <c r="D145" s="81"/>
      <c r="E145" s="81"/>
      <c r="F145" s="81"/>
    </row>
    <row r="146" spans="1:6" ht="21" customHeight="1">
      <c r="A146" s="82" t="s">
        <v>494</v>
      </c>
      <c r="B146" s="83"/>
      <c r="C146" s="83"/>
      <c r="D146" s="83"/>
      <c r="E146" s="83"/>
      <c r="F146" s="84"/>
    </row>
    <row r="147" spans="1:6" ht="21" customHeight="1">
      <c r="A147" s="13" t="s">
        <v>123</v>
      </c>
      <c r="B147" s="14" t="s">
        <v>124</v>
      </c>
      <c r="C147" s="14" t="s">
        <v>125</v>
      </c>
      <c r="D147" s="14" t="s">
        <v>126</v>
      </c>
      <c r="E147" s="14" t="s">
        <v>127</v>
      </c>
      <c r="F147" s="15" t="s">
        <v>128</v>
      </c>
    </row>
    <row r="148" spans="1:6" ht="21" customHeight="1">
      <c r="A148" s="13" t="s">
        <v>745</v>
      </c>
      <c r="B148" s="16" t="s">
        <v>746</v>
      </c>
      <c r="C148" s="14" t="s">
        <v>361</v>
      </c>
      <c r="D148" s="17" t="s">
        <v>747</v>
      </c>
      <c r="E148" s="72"/>
      <c r="F148" s="18">
        <f>ROUND(D148*E148,2)</f>
        <v>0</v>
      </c>
    </row>
    <row r="149" spans="1:6" ht="21" customHeight="1">
      <c r="A149" s="13" t="s">
        <v>748</v>
      </c>
      <c r="B149" s="16" t="s">
        <v>749</v>
      </c>
      <c r="C149" s="14" t="s">
        <v>361</v>
      </c>
      <c r="D149" s="17" t="s">
        <v>750</v>
      </c>
      <c r="E149" s="72"/>
      <c r="F149" s="18">
        <f t="shared" ref="F149:F157" si="4">ROUND(D149*E149,2)</f>
        <v>0</v>
      </c>
    </row>
    <row r="150" spans="1:6" ht="21" customHeight="1">
      <c r="A150" s="13" t="s">
        <v>751</v>
      </c>
      <c r="B150" s="16" t="s">
        <v>752</v>
      </c>
      <c r="C150" s="14" t="s">
        <v>7</v>
      </c>
      <c r="D150" s="17" t="s">
        <v>7</v>
      </c>
      <c r="E150" s="17"/>
      <c r="F150" s="18"/>
    </row>
    <row r="151" spans="1:6" ht="21" customHeight="1">
      <c r="A151" s="13" t="s">
        <v>753</v>
      </c>
      <c r="B151" s="16" t="s">
        <v>754</v>
      </c>
      <c r="C151" s="14" t="s">
        <v>361</v>
      </c>
      <c r="D151" s="17" t="s">
        <v>755</v>
      </c>
      <c r="E151" s="72"/>
      <c r="F151" s="18">
        <f t="shared" si="4"/>
        <v>0</v>
      </c>
    </row>
    <row r="152" spans="1:6" ht="21" customHeight="1">
      <c r="A152" s="13" t="s">
        <v>756</v>
      </c>
      <c r="B152" s="16" t="s">
        <v>757</v>
      </c>
      <c r="C152" s="14" t="s">
        <v>7</v>
      </c>
      <c r="D152" s="17" t="s">
        <v>7</v>
      </c>
      <c r="E152" s="17"/>
      <c r="F152" s="18"/>
    </row>
    <row r="153" spans="1:6" ht="21" customHeight="1">
      <c r="A153" s="13" t="s">
        <v>758</v>
      </c>
      <c r="B153" s="16" t="s">
        <v>759</v>
      </c>
      <c r="C153" s="14" t="s">
        <v>7</v>
      </c>
      <c r="D153" s="17" t="s">
        <v>7</v>
      </c>
      <c r="E153" s="17"/>
      <c r="F153" s="18"/>
    </row>
    <row r="154" spans="1:6" ht="21" customHeight="1">
      <c r="A154" s="13" t="s">
        <v>760</v>
      </c>
      <c r="B154" s="16" t="s">
        <v>761</v>
      </c>
      <c r="C154" s="14" t="s">
        <v>7</v>
      </c>
      <c r="D154" s="17" t="s">
        <v>7</v>
      </c>
      <c r="E154" s="17"/>
      <c r="F154" s="18"/>
    </row>
    <row r="155" spans="1:6" ht="21" customHeight="1">
      <c r="A155" s="13" t="s">
        <v>762</v>
      </c>
      <c r="B155" s="16" t="s">
        <v>763</v>
      </c>
      <c r="C155" s="14" t="s">
        <v>135</v>
      </c>
      <c r="D155" s="17" t="s">
        <v>764</v>
      </c>
      <c r="E155" s="72"/>
      <c r="F155" s="18">
        <f t="shared" si="4"/>
        <v>0</v>
      </c>
    </row>
    <row r="156" spans="1:6" ht="21" customHeight="1">
      <c r="A156" s="13" t="s">
        <v>765</v>
      </c>
      <c r="B156" s="16" t="s">
        <v>766</v>
      </c>
      <c r="C156" s="14" t="s">
        <v>7</v>
      </c>
      <c r="D156" s="17" t="s">
        <v>7</v>
      </c>
      <c r="E156" s="17"/>
      <c r="F156" s="18"/>
    </row>
    <row r="157" spans="1:6" ht="21" customHeight="1">
      <c r="A157" s="13" t="s">
        <v>767</v>
      </c>
      <c r="B157" s="16" t="s">
        <v>768</v>
      </c>
      <c r="C157" s="14" t="s">
        <v>135</v>
      </c>
      <c r="D157" s="17" t="s">
        <v>769</v>
      </c>
      <c r="E157" s="72"/>
      <c r="F157" s="18">
        <f t="shared" si="4"/>
        <v>0</v>
      </c>
    </row>
    <row r="158" spans="1:6" ht="21" customHeight="1">
      <c r="A158" s="13" t="s">
        <v>770</v>
      </c>
      <c r="B158" s="16" t="s">
        <v>771</v>
      </c>
      <c r="C158" s="14" t="s">
        <v>7</v>
      </c>
      <c r="D158" s="17" t="s">
        <v>7</v>
      </c>
      <c r="E158" s="17"/>
      <c r="F158" s="18"/>
    </row>
    <row r="159" spans="1:6" ht="21" customHeight="1">
      <c r="A159" s="13" t="s">
        <v>772</v>
      </c>
      <c r="B159" s="16" t="s">
        <v>771</v>
      </c>
      <c r="C159" s="14" t="s">
        <v>7</v>
      </c>
      <c r="D159" s="17" t="s">
        <v>7</v>
      </c>
      <c r="E159" s="17"/>
      <c r="F159" s="18"/>
    </row>
    <row r="160" spans="1:6" ht="21" customHeight="1">
      <c r="A160" s="13" t="s">
        <v>773</v>
      </c>
      <c r="B160" s="16" t="s">
        <v>774</v>
      </c>
      <c r="C160" s="14" t="s">
        <v>775</v>
      </c>
      <c r="D160" s="17" t="s">
        <v>7</v>
      </c>
      <c r="E160" s="17" t="s">
        <v>7</v>
      </c>
      <c r="F160" s="18">
        <v>100000</v>
      </c>
    </row>
    <row r="161" spans="1:6" ht="21" customHeight="1">
      <c r="A161" s="13" t="s">
        <v>776</v>
      </c>
      <c r="B161" s="16" t="s">
        <v>777</v>
      </c>
      <c r="C161" s="14" t="s">
        <v>775</v>
      </c>
      <c r="D161" s="17" t="s">
        <v>7</v>
      </c>
      <c r="E161" s="17" t="s">
        <v>7</v>
      </c>
      <c r="F161" s="18">
        <v>100000</v>
      </c>
    </row>
    <row r="162" spans="1:6" ht="21" customHeight="1">
      <c r="A162" s="13" t="s">
        <v>778</v>
      </c>
      <c r="B162" s="16" t="s">
        <v>779</v>
      </c>
      <c r="C162" s="14" t="s">
        <v>7</v>
      </c>
      <c r="D162" s="17" t="s">
        <v>7</v>
      </c>
      <c r="E162" s="17" t="s">
        <v>7</v>
      </c>
      <c r="F162" s="18"/>
    </row>
    <row r="163" spans="1:6" ht="21" customHeight="1">
      <c r="A163" s="13" t="s">
        <v>780</v>
      </c>
      <c r="B163" s="16" t="s">
        <v>781</v>
      </c>
      <c r="C163" s="14" t="s">
        <v>7</v>
      </c>
      <c r="D163" s="17" t="s">
        <v>7</v>
      </c>
      <c r="E163" s="17" t="s">
        <v>7</v>
      </c>
      <c r="F163" s="18"/>
    </row>
    <row r="164" spans="1:6" ht="21" customHeight="1">
      <c r="A164" s="13" t="s">
        <v>782</v>
      </c>
      <c r="B164" s="16" t="s">
        <v>783</v>
      </c>
      <c r="C164" s="14" t="s">
        <v>775</v>
      </c>
      <c r="D164" s="17" t="s">
        <v>7</v>
      </c>
      <c r="E164" s="17" t="s">
        <v>7</v>
      </c>
      <c r="F164" s="18">
        <v>25000</v>
      </c>
    </row>
    <row r="165" spans="1:6" ht="21" customHeight="1">
      <c r="A165" s="13" t="s">
        <v>784</v>
      </c>
      <c r="B165" s="16" t="s">
        <v>785</v>
      </c>
      <c r="C165" s="14" t="s">
        <v>7</v>
      </c>
      <c r="D165" s="17" t="s">
        <v>7</v>
      </c>
      <c r="E165" s="17"/>
      <c r="F165" s="18"/>
    </row>
    <row r="166" spans="1:6" ht="21" customHeight="1">
      <c r="A166" s="13" t="s">
        <v>786</v>
      </c>
      <c r="B166" s="16" t="s">
        <v>787</v>
      </c>
      <c r="C166" s="14" t="s">
        <v>226</v>
      </c>
      <c r="D166" s="17" t="s">
        <v>788</v>
      </c>
      <c r="E166" s="72"/>
      <c r="F166" s="18">
        <f>ROUND(D166*E166,2)</f>
        <v>0</v>
      </c>
    </row>
    <row r="167" spans="1:6" ht="21" customHeight="1">
      <c r="A167" s="13" t="s">
        <v>7</v>
      </c>
      <c r="B167" s="16" t="s">
        <v>7</v>
      </c>
      <c r="C167" s="14" t="s">
        <v>7</v>
      </c>
      <c r="D167" s="17" t="s">
        <v>7</v>
      </c>
      <c r="E167" s="17"/>
      <c r="F167" s="18" t="s">
        <v>7</v>
      </c>
    </row>
    <row r="168" spans="1:6" ht="21" customHeight="1">
      <c r="A168" s="13" t="s">
        <v>7</v>
      </c>
      <c r="B168" s="16" t="s">
        <v>7</v>
      </c>
      <c r="C168" s="14" t="s">
        <v>7</v>
      </c>
      <c r="D168" s="17" t="s">
        <v>7</v>
      </c>
      <c r="E168" s="17"/>
      <c r="F168" s="18" t="s">
        <v>7</v>
      </c>
    </row>
    <row r="169" spans="1:6" ht="21" customHeight="1">
      <c r="A169" s="13" t="s">
        <v>7</v>
      </c>
      <c r="B169" s="16" t="s">
        <v>7</v>
      </c>
      <c r="C169" s="14" t="s">
        <v>7</v>
      </c>
      <c r="D169" s="17" t="s">
        <v>7</v>
      </c>
      <c r="E169" s="17"/>
      <c r="F169" s="18" t="s">
        <v>7</v>
      </c>
    </row>
    <row r="170" spans="1:6" ht="21" customHeight="1">
      <c r="A170" s="13" t="s">
        <v>7</v>
      </c>
      <c r="B170" s="16" t="s">
        <v>7</v>
      </c>
      <c r="C170" s="14" t="s">
        <v>7</v>
      </c>
      <c r="D170" s="17" t="s">
        <v>7</v>
      </c>
      <c r="E170" s="17" t="s">
        <v>7</v>
      </c>
      <c r="F170" s="18" t="s">
        <v>7</v>
      </c>
    </row>
    <row r="171" spans="1:6" ht="21" customHeight="1">
      <c r="A171" s="13" t="s">
        <v>7</v>
      </c>
      <c r="B171" s="16" t="s">
        <v>7</v>
      </c>
      <c r="C171" s="14" t="s">
        <v>7</v>
      </c>
      <c r="D171" s="17" t="s">
        <v>7</v>
      </c>
      <c r="E171" s="17" t="s">
        <v>7</v>
      </c>
      <c r="F171" s="18" t="s">
        <v>7</v>
      </c>
    </row>
    <row r="172" spans="1:6" ht="21" customHeight="1">
      <c r="A172" s="13" t="s">
        <v>7</v>
      </c>
      <c r="B172" s="16" t="s">
        <v>7</v>
      </c>
      <c r="C172" s="14" t="s">
        <v>7</v>
      </c>
      <c r="D172" s="17" t="s">
        <v>7</v>
      </c>
      <c r="E172" s="17" t="s">
        <v>7</v>
      </c>
      <c r="F172" s="18" t="s">
        <v>7</v>
      </c>
    </row>
    <row r="173" spans="1:6" ht="21" customHeight="1">
      <c r="A173" s="13" t="s">
        <v>7</v>
      </c>
      <c r="B173" s="16" t="s">
        <v>7</v>
      </c>
      <c r="C173" s="14" t="s">
        <v>7</v>
      </c>
      <c r="D173" s="17" t="s">
        <v>7</v>
      </c>
      <c r="E173" s="17" t="s">
        <v>7</v>
      </c>
      <c r="F173" s="18" t="s">
        <v>7</v>
      </c>
    </row>
    <row r="174" spans="1:6" ht="21" customHeight="1">
      <c r="A174" s="13" t="s">
        <v>7</v>
      </c>
      <c r="B174" s="16" t="s">
        <v>7</v>
      </c>
      <c r="C174" s="14" t="s">
        <v>7</v>
      </c>
      <c r="D174" s="17" t="s">
        <v>7</v>
      </c>
      <c r="E174" s="17" t="s">
        <v>7</v>
      </c>
      <c r="F174" s="18" t="s">
        <v>7</v>
      </c>
    </row>
    <row r="175" spans="1:6" ht="21" customHeight="1">
      <c r="A175" s="13" t="s">
        <v>7</v>
      </c>
      <c r="B175" s="16" t="s">
        <v>7</v>
      </c>
      <c r="C175" s="14" t="s">
        <v>7</v>
      </c>
      <c r="D175" s="17" t="s">
        <v>7</v>
      </c>
      <c r="E175" s="17" t="s">
        <v>7</v>
      </c>
      <c r="F175" s="18" t="s">
        <v>7</v>
      </c>
    </row>
    <row r="176" spans="1:6" ht="21" customHeight="1">
      <c r="A176" s="13" t="s">
        <v>7</v>
      </c>
      <c r="B176" s="16" t="s">
        <v>7</v>
      </c>
      <c r="C176" s="14" t="s">
        <v>7</v>
      </c>
      <c r="D176" s="17" t="s">
        <v>7</v>
      </c>
      <c r="E176" s="17" t="s">
        <v>7</v>
      </c>
      <c r="F176" s="18" t="s">
        <v>7</v>
      </c>
    </row>
    <row r="177" spans="1:6" ht="2.1" customHeight="1" thickBot="1">
      <c r="A177" s="85" t="s">
        <v>789</v>
      </c>
      <c r="B177" s="86"/>
      <c r="C177" s="87" t="s">
        <v>259</v>
      </c>
      <c r="D177" s="20"/>
      <c r="E177" s="20"/>
      <c r="F177" s="21"/>
    </row>
    <row r="178" spans="1:6" ht="15.95" customHeight="1" thickBot="1">
      <c r="A178" s="86"/>
      <c r="B178" s="86"/>
      <c r="C178" s="88"/>
      <c r="D178" s="34">
        <f>ROUND(SUM(F7:F166),2)</f>
        <v>225000</v>
      </c>
      <c r="E178" s="23"/>
      <c r="F178" s="24"/>
    </row>
    <row r="179" spans="1:6" ht="0.95" customHeight="1" thickBot="1">
      <c r="A179" s="86"/>
      <c r="B179" s="86"/>
      <c r="C179" s="88"/>
      <c r="D179" s="25"/>
      <c r="E179" s="26"/>
      <c r="F179" s="21"/>
    </row>
    <row r="180" spans="1:6" ht="2.1" customHeight="1" thickBot="1">
      <c r="A180" s="86"/>
      <c r="B180" s="86"/>
      <c r="C180" s="88"/>
      <c r="D180" s="27"/>
      <c r="E180" s="27"/>
      <c r="F180" s="28"/>
    </row>
    <row r="181" spans="1:6" ht="20.100000000000001" customHeight="1">
      <c r="A181" s="89" t="s">
        <v>7</v>
      </c>
      <c r="B181" s="90"/>
      <c r="C181" s="90"/>
      <c r="D181" s="90"/>
      <c r="E181" s="90"/>
      <c r="F181" s="90"/>
    </row>
  </sheetData>
  <sheetProtection password="CA7D" sheet="1" objects="1" scenarios="1" selectLockedCells="1"/>
  <mergeCells count="25">
    <mergeCell ref="A37:F37"/>
    <mergeCell ref="A1:F1"/>
    <mergeCell ref="A2:F2"/>
    <mergeCell ref="A34:F34"/>
    <mergeCell ref="A35:F35"/>
    <mergeCell ref="A36:F36"/>
    <mergeCell ref="A142:F142"/>
    <mergeCell ref="A38:F38"/>
    <mergeCell ref="A70:F70"/>
    <mergeCell ref="A71:F71"/>
    <mergeCell ref="A72:F72"/>
    <mergeCell ref="A73:F73"/>
    <mergeCell ref="A74:F74"/>
    <mergeCell ref="A106:F106"/>
    <mergeCell ref="A107:F107"/>
    <mergeCell ref="A108:F108"/>
    <mergeCell ref="A109:F109"/>
    <mergeCell ref="A110:F110"/>
    <mergeCell ref="A181:F181"/>
    <mergeCell ref="A143:F143"/>
    <mergeCell ref="A144:F144"/>
    <mergeCell ref="A145:F145"/>
    <mergeCell ref="A146:F146"/>
    <mergeCell ref="A177:B180"/>
    <mergeCell ref="C177:C180"/>
  </mergeCells>
  <phoneticPr fontId="12" type="noConversion"/>
  <pageMargins left="0.52777777777777779" right="0.52777777777777779" top="0.47222222222222221" bottom="0.4722222222222222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73"/>
  <sheetViews>
    <sheetView topLeftCell="A54" workbookViewId="0">
      <selection activeCell="E42" sqref="E42"/>
    </sheetView>
  </sheetViews>
  <sheetFormatPr defaultRowHeight="13.5"/>
  <cols>
    <col min="1" max="1" width="14.375" customWidth="1" collapsed="1"/>
    <col min="2" max="2" width="40" customWidth="1" collapsed="1"/>
    <col min="3" max="5" width="9" customWidth="1" collapsed="1"/>
    <col min="6" max="6" width="12.25" customWidth="1" collapsed="1"/>
    <col min="7" max="7" width="8.625" customWidth="1"/>
  </cols>
  <sheetData>
    <row r="1" spans="1:6" ht="30.95" customHeight="1" thickBot="1">
      <c r="A1" s="80" t="s">
        <v>2</v>
      </c>
      <c r="B1" s="81"/>
      <c r="C1" s="81"/>
      <c r="D1" s="81"/>
      <c r="E1" s="81"/>
      <c r="F1" s="81"/>
    </row>
    <row r="2" spans="1:6" ht="21" customHeight="1">
      <c r="A2" s="82" t="s">
        <v>790</v>
      </c>
      <c r="B2" s="83"/>
      <c r="C2" s="83"/>
      <c r="D2" s="83"/>
      <c r="E2" s="83"/>
      <c r="F2" s="84"/>
    </row>
    <row r="3" spans="1:6" ht="21" customHeight="1">
      <c r="A3" s="13" t="s">
        <v>123</v>
      </c>
      <c r="B3" s="14" t="s">
        <v>124</v>
      </c>
      <c r="C3" s="14" t="s">
        <v>125</v>
      </c>
      <c r="D3" s="14" t="s">
        <v>126</v>
      </c>
      <c r="E3" s="14" t="s">
        <v>127</v>
      </c>
      <c r="F3" s="15" t="s">
        <v>128</v>
      </c>
    </row>
    <row r="4" spans="1:6" ht="21" customHeight="1">
      <c r="A4" s="13" t="s">
        <v>791</v>
      </c>
      <c r="B4" s="16" t="s">
        <v>262</v>
      </c>
      <c r="C4" s="14" t="s">
        <v>7</v>
      </c>
      <c r="D4" s="17" t="s">
        <v>7</v>
      </c>
      <c r="E4" s="17"/>
      <c r="F4" s="18" t="s">
        <v>7</v>
      </c>
    </row>
    <row r="5" spans="1:6" ht="21" customHeight="1">
      <c r="A5" s="13" t="s">
        <v>792</v>
      </c>
      <c r="B5" s="16" t="s">
        <v>793</v>
      </c>
      <c r="C5" s="14" t="s">
        <v>7</v>
      </c>
      <c r="D5" s="17" t="s">
        <v>7</v>
      </c>
      <c r="E5" s="17"/>
      <c r="F5" s="18"/>
    </row>
    <row r="6" spans="1:6" ht="21" customHeight="1">
      <c r="A6" s="13" t="s">
        <v>794</v>
      </c>
      <c r="B6" s="16" t="s">
        <v>795</v>
      </c>
      <c r="C6" s="14" t="s">
        <v>7</v>
      </c>
      <c r="D6" s="17" t="s">
        <v>7</v>
      </c>
      <c r="E6" s="17"/>
      <c r="F6" s="18"/>
    </row>
    <row r="7" spans="1:6" ht="21" customHeight="1">
      <c r="A7" s="13" t="s">
        <v>796</v>
      </c>
      <c r="B7" s="16" t="s">
        <v>797</v>
      </c>
      <c r="C7" s="14" t="s">
        <v>7</v>
      </c>
      <c r="D7" s="17" t="s">
        <v>7</v>
      </c>
      <c r="E7" s="17"/>
      <c r="F7" s="18"/>
    </row>
    <row r="8" spans="1:6" ht="21" customHeight="1">
      <c r="A8" s="13" t="s">
        <v>798</v>
      </c>
      <c r="B8" s="16" t="s">
        <v>380</v>
      </c>
      <c r="C8" s="14" t="s">
        <v>148</v>
      </c>
      <c r="D8" s="17" t="s">
        <v>799</v>
      </c>
      <c r="E8" s="72"/>
      <c r="F8" s="18">
        <f>ROUND(D8*E8,2)</f>
        <v>0</v>
      </c>
    </row>
    <row r="9" spans="1:6" ht="21" customHeight="1">
      <c r="A9" s="13" t="s">
        <v>800</v>
      </c>
      <c r="B9" s="16" t="s">
        <v>801</v>
      </c>
      <c r="C9" s="14" t="s">
        <v>7</v>
      </c>
      <c r="D9" s="17" t="s">
        <v>7</v>
      </c>
      <c r="E9" s="17"/>
      <c r="F9" s="18"/>
    </row>
    <row r="10" spans="1:6" ht="21" customHeight="1">
      <c r="A10" s="13" t="s">
        <v>802</v>
      </c>
      <c r="B10" s="16" t="s">
        <v>803</v>
      </c>
      <c r="C10" s="14" t="s">
        <v>7</v>
      </c>
      <c r="D10" s="17" t="s">
        <v>7</v>
      </c>
      <c r="E10" s="17"/>
      <c r="F10" s="18"/>
    </row>
    <row r="11" spans="1:6" ht="21" customHeight="1">
      <c r="A11" s="13" t="s">
        <v>804</v>
      </c>
      <c r="B11" s="16" t="s">
        <v>805</v>
      </c>
      <c r="C11" s="14" t="s">
        <v>7</v>
      </c>
      <c r="D11" s="17" t="s">
        <v>7</v>
      </c>
      <c r="E11" s="17"/>
      <c r="F11" s="18"/>
    </row>
    <row r="12" spans="1:6" ht="21" customHeight="1">
      <c r="A12" s="13" t="s">
        <v>806</v>
      </c>
      <c r="B12" s="16" t="s">
        <v>380</v>
      </c>
      <c r="C12" s="14" t="s">
        <v>148</v>
      </c>
      <c r="D12" s="17" t="s">
        <v>807</v>
      </c>
      <c r="E12" s="72"/>
      <c r="F12" s="18">
        <f t="shared" ref="F12:F33" si="0">ROUND(D12*E12,2)</f>
        <v>0</v>
      </c>
    </row>
    <row r="13" spans="1:6" ht="21" customHeight="1">
      <c r="A13" s="13" t="s">
        <v>808</v>
      </c>
      <c r="B13" s="16" t="s">
        <v>809</v>
      </c>
      <c r="C13" s="14" t="s">
        <v>7</v>
      </c>
      <c r="D13" s="17" t="s">
        <v>7</v>
      </c>
      <c r="E13" s="17"/>
      <c r="F13" s="18"/>
    </row>
    <row r="14" spans="1:6" ht="21" customHeight="1">
      <c r="A14" s="13" t="s">
        <v>810</v>
      </c>
      <c r="B14" s="16" t="s">
        <v>811</v>
      </c>
      <c r="C14" s="14" t="s">
        <v>226</v>
      </c>
      <c r="D14" s="17" t="s">
        <v>812</v>
      </c>
      <c r="E14" s="72"/>
      <c r="F14" s="18">
        <f t="shared" si="0"/>
        <v>0</v>
      </c>
    </row>
    <row r="15" spans="1:6" ht="21" customHeight="1">
      <c r="A15" s="13" t="s">
        <v>813</v>
      </c>
      <c r="B15" s="16" t="s">
        <v>814</v>
      </c>
      <c r="C15" s="14" t="s">
        <v>7</v>
      </c>
      <c r="D15" s="17" t="s">
        <v>7</v>
      </c>
      <c r="E15" s="17"/>
      <c r="F15" s="18"/>
    </row>
    <row r="16" spans="1:6" ht="21" customHeight="1">
      <c r="A16" s="13" t="s">
        <v>815</v>
      </c>
      <c r="B16" s="16" t="s">
        <v>816</v>
      </c>
      <c r="C16" s="14" t="s">
        <v>135</v>
      </c>
      <c r="D16" s="17" t="s">
        <v>817</v>
      </c>
      <c r="E16" s="72"/>
      <c r="F16" s="18">
        <f t="shared" si="0"/>
        <v>0</v>
      </c>
    </row>
    <row r="17" spans="1:6" ht="21" customHeight="1">
      <c r="A17" s="13" t="s">
        <v>818</v>
      </c>
      <c r="B17" s="16" t="s">
        <v>819</v>
      </c>
      <c r="C17" s="14" t="s">
        <v>7</v>
      </c>
      <c r="D17" s="17" t="s">
        <v>7</v>
      </c>
      <c r="E17" s="17"/>
      <c r="F17" s="18"/>
    </row>
    <row r="18" spans="1:6" ht="21" customHeight="1">
      <c r="A18" s="13" t="s">
        <v>820</v>
      </c>
      <c r="B18" s="16" t="s">
        <v>821</v>
      </c>
      <c r="C18" s="14" t="s">
        <v>575</v>
      </c>
      <c r="D18" s="17" t="s">
        <v>524</v>
      </c>
      <c r="E18" s="72"/>
      <c r="F18" s="18">
        <f t="shared" si="0"/>
        <v>0</v>
      </c>
    </row>
    <row r="19" spans="1:6" ht="21" customHeight="1">
      <c r="A19" s="13" t="s">
        <v>822</v>
      </c>
      <c r="B19" s="16" t="s">
        <v>823</v>
      </c>
      <c r="C19" s="14" t="s">
        <v>7</v>
      </c>
      <c r="D19" s="17" t="s">
        <v>7</v>
      </c>
      <c r="E19" s="17"/>
      <c r="F19" s="18"/>
    </row>
    <row r="20" spans="1:6" ht="21" customHeight="1">
      <c r="A20" s="13" t="s">
        <v>824</v>
      </c>
      <c r="B20" s="16" t="s">
        <v>825</v>
      </c>
      <c r="C20" s="14" t="s">
        <v>575</v>
      </c>
      <c r="D20" s="17" t="s">
        <v>826</v>
      </c>
      <c r="E20" s="72"/>
      <c r="F20" s="18">
        <f t="shared" si="0"/>
        <v>0</v>
      </c>
    </row>
    <row r="21" spans="1:6" ht="21" customHeight="1">
      <c r="A21" s="13" t="s">
        <v>827</v>
      </c>
      <c r="B21" s="16" t="s">
        <v>828</v>
      </c>
      <c r="C21" s="14" t="s">
        <v>7</v>
      </c>
      <c r="D21" s="17" t="s">
        <v>7</v>
      </c>
      <c r="E21" s="17"/>
      <c r="F21" s="18"/>
    </row>
    <row r="22" spans="1:6" ht="21" customHeight="1">
      <c r="A22" s="13" t="s">
        <v>829</v>
      </c>
      <c r="B22" s="16" t="s">
        <v>830</v>
      </c>
      <c r="C22" s="14" t="s">
        <v>7</v>
      </c>
      <c r="D22" s="17" t="s">
        <v>7</v>
      </c>
      <c r="E22" s="17"/>
      <c r="F22" s="18"/>
    </row>
    <row r="23" spans="1:6" ht="21" customHeight="1">
      <c r="A23" s="13" t="s">
        <v>831</v>
      </c>
      <c r="B23" s="16" t="s">
        <v>832</v>
      </c>
      <c r="C23" s="14" t="s">
        <v>7</v>
      </c>
      <c r="D23" s="17" t="s">
        <v>7</v>
      </c>
      <c r="E23" s="17"/>
      <c r="F23" s="18"/>
    </row>
    <row r="24" spans="1:6" ht="21" customHeight="1">
      <c r="A24" s="13" t="s">
        <v>833</v>
      </c>
      <c r="B24" s="16" t="s">
        <v>834</v>
      </c>
      <c r="C24" s="14" t="s">
        <v>135</v>
      </c>
      <c r="D24" s="17" t="s">
        <v>835</v>
      </c>
      <c r="E24" s="72"/>
      <c r="F24" s="18">
        <f t="shared" si="0"/>
        <v>0</v>
      </c>
    </row>
    <row r="25" spans="1:6" ht="21" customHeight="1">
      <c r="A25" s="13" t="s">
        <v>836</v>
      </c>
      <c r="B25" s="16" t="s">
        <v>837</v>
      </c>
      <c r="C25" s="14" t="s">
        <v>7</v>
      </c>
      <c r="D25" s="17" t="s">
        <v>7</v>
      </c>
      <c r="E25" s="17"/>
      <c r="F25" s="18"/>
    </row>
    <row r="26" spans="1:6" ht="21" customHeight="1">
      <c r="A26" s="13" t="s">
        <v>838</v>
      </c>
      <c r="B26" s="16" t="s">
        <v>839</v>
      </c>
      <c r="C26" s="14" t="s">
        <v>135</v>
      </c>
      <c r="D26" s="17" t="s">
        <v>840</v>
      </c>
      <c r="E26" s="72"/>
      <c r="F26" s="18">
        <f t="shared" si="0"/>
        <v>0</v>
      </c>
    </row>
    <row r="27" spans="1:6" ht="21" customHeight="1">
      <c r="A27" s="13" t="s">
        <v>841</v>
      </c>
      <c r="B27" s="16" t="s">
        <v>842</v>
      </c>
      <c r="C27" s="14" t="s">
        <v>7</v>
      </c>
      <c r="D27" s="17" t="s">
        <v>7</v>
      </c>
      <c r="E27" s="17"/>
      <c r="F27" s="18"/>
    </row>
    <row r="28" spans="1:6" ht="21" customHeight="1">
      <c r="A28" s="13" t="s">
        <v>843</v>
      </c>
      <c r="B28" s="16" t="s">
        <v>844</v>
      </c>
      <c r="C28" s="14" t="s">
        <v>7</v>
      </c>
      <c r="D28" s="17" t="s">
        <v>7</v>
      </c>
      <c r="E28" s="17"/>
      <c r="F28" s="18"/>
    </row>
    <row r="29" spans="1:6" ht="21" customHeight="1">
      <c r="A29" s="13" t="s">
        <v>845</v>
      </c>
      <c r="B29" s="16" t="s">
        <v>846</v>
      </c>
      <c r="C29" s="14" t="s">
        <v>575</v>
      </c>
      <c r="D29" s="17" t="s">
        <v>847</v>
      </c>
      <c r="E29" s="72"/>
      <c r="F29" s="18">
        <f t="shared" si="0"/>
        <v>0</v>
      </c>
    </row>
    <row r="30" spans="1:6" ht="21" customHeight="1">
      <c r="A30" s="13" t="s">
        <v>848</v>
      </c>
      <c r="B30" s="16" t="s">
        <v>849</v>
      </c>
      <c r="C30" s="14" t="s">
        <v>575</v>
      </c>
      <c r="D30" s="17" t="s">
        <v>850</v>
      </c>
      <c r="E30" s="72"/>
      <c r="F30" s="18">
        <f t="shared" si="0"/>
        <v>0</v>
      </c>
    </row>
    <row r="31" spans="1:6" ht="21" customHeight="1">
      <c r="A31" s="13" t="s">
        <v>851</v>
      </c>
      <c r="B31" s="16" t="s">
        <v>852</v>
      </c>
      <c r="C31" s="14" t="s">
        <v>7</v>
      </c>
      <c r="D31" s="17" t="s">
        <v>7</v>
      </c>
      <c r="E31" s="17"/>
      <c r="F31" s="18"/>
    </row>
    <row r="32" spans="1:6" ht="21" customHeight="1">
      <c r="A32" s="13" t="s">
        <v>853</v>
      </c>
      <c r="B32" s="16" t="s">
        <v>854</v>
      </c>
      <c r="C32" s="14" t="s">
        <v>7</v>
      </c>
      <c r="D32" s="17" t="s">
        <v>7</v>
      </c>
      <c r="E32" s="17"/>
      <c r="F32" s="18"/>
    </row>
    <row r="33" spans="1:6" ht="21" customHeight="1" thickBot="1">
      <c r="A33" s="29" t="s">
        <v>856</v>
      </c>
      <c r="B33" s="30" t="s">
        <v>857</v>
      </c>
      <c r="C33" s="31" t="s">
        <v>575</v>
      </c>
      <c r="D33" s="32" t="s">
        <v>858</v>
      </c>
      <c r="E33" s="73"/>
      <c r="F33" s="18">
        <f t="shared" si="0"/>
        <v>0</v>
      </c>
    </row>
    <row r="34" spans="1:6" ht="20.100000000000001" customHeight="1">
      <c r="A34" s="89" t="s">
        <v>7</v>
      </c>
      <c r="B34" s="90"/>
      <c r="C34" s="90"/>
      <c r="D34" s="90"/>
      <c r="E34" s="90"/>
      <c r="F34" s="90"/>
    </row>
    <row r="35" spans="1:6" ht="21.95" customHeight="1">
      <c r="A35" s="91"/>
      <c r="B35" s="92"/>
      <c r="C35" s="92"/>
      <c r="D35" s="92"/>
      <c r="E35" s="92"/>
      <c r="F35" s="92"/>
    </row>
    <row r="36" spans="1:6" ht="21.95" customHeight="1">
      <c r="A36" s="89"/>
      <c r="B36" s="90"/>
      <c r="C36" s="90"/>
      <c r="D36" s="90"/>
      <c r="E36" s="90"/>
      <c r="F36" s="90"/>
    </row>
    <row r="37" spans="1:6" ht="30.95" customHeight="1" thickBot="1">
      <c r="A37" s="80" t="s">
        <v>2</v>
      </c>
      <c r="B37" s="81"/>
      <c r="C37" s="81"/>
      <c r="D37" s="81"/>
      <c r="E37" s="81"/>
      <c r="F37" s="81"/>
    </row>
    <row r="38" spans="1:6" ht="21" customHeight="1">
      <c r="A38" s="82" t="s">
        <v>790</v>
      </c>
      <c r="B38" s="83"/>
      <c r="C38" s="83"/>
      <c r="D38" s="83"/>
      <c r="E38" s="83"/>
      <c r="F38" s="84"/>
    </row>
    <row r="39" spans="1:6" ht="21" customHeight="1">
      <c r="A39" s="13" t="s">
        <v>123</v>
      </c>
      <c r="B39" s="14" t="s">
        <v>124</v>
      </c>
      <c r="C39" s="14" t="s">
        <v>125</v>
      </c>
      <c r="D39" s="14" t="s">
        <v>126</v>
      </c>
      <c r="E39" s="14" t="s">
        <v>127</v>
      </c>
      <c r="F39" s="15" t="s">
        <v>128</v>
      </c>
    </row>
    <row r="40" spans="1:6" ht="21" customHeight="1">
      <c r="A40" s="13" t="s">
        <v>859</v>
      </c>
      <c r="B40" s="16" t="s">
        <v>860</v>
      </c>
      <c r="C40" s="14" t="s">
        <v>575</v>
      </c>
      <c r="D40" s="17" t="s">
        <v>861</v>
      </c>
      <c r="E40" s="72"/>
      <c r="F40" s="18">
        <f>ROUND(D40*E40,2)</f>
        <v>0</v>
      </c>
    </row>
    <row r="41" spans="1:6" ht="21" customHeight="1">
      <c r="A41" s="13" t="s">
        <v>862</v>
      </c>
      <c r="B41" s="16" t="s">
        <v>863</v>
      </c>
      <c r="C41" s="14" t="s">
        <v>7</v>
      </c>
      <c r="D41" s="17" t="s">
        <v>7</v>
      </c>
      <c r="E41" s="17"/>
      <c r="F41" s="18"/>
    </row>
    <row r="42" spans="1:6" ht="21" customHeight="1">
      <c r="A42" s="13" t="s">
        <v>864</v>
      </c>
      <c r="B42" s="16" t="s">
        <v>865</v>
      </c>
      <c r="C42" s="14" t="s">
        <v>575</v>
      </c>
      <c r="D42" s="17" t="s">
        <v>855</v>
      </c>
      <c r="E42" s="72"/>
      <c r="F42" s="38">
        <f t="shared" ref="F42" si="1">ROUND(D42*E42,2)</f>
        <v>0</v>
      </c>
    </row>
    <row r="43" spans="1:6" ht="21" customHeight="1">
      <c r="A43" s="13" t="s">
        <v>7</v>
      </c>
      <c r="B43" s="16" t="s">
        <v>7</v>
      </c>
      <c r="C43" s="14" t="s">
        <v>7</v>
      </c>
      <c r="D43" s="17" t="s">
        <v>7</v>
      </c>
      <c r="E43" s="17"/>
      <c r="F43" s="18" t="s">
        <v>7</v>
      </c>
    </row>
    <row r="44" spans="1:6" ht="21" customHeight="1">
      <c r="A44" s="13" t="s">
        <v>7</v>
      </c>
      <c r="B44" s="16" t="s">
        <v>7</v>
      </c>
      <c r="C44" s="14" t="s">
        <v>7</v>
      </c>
      <c r="D44" s="17" t="s">
        <v>7</v>
      </c>
      <c r="E44" s="17" t="s">
        <v>7</v>
      </c>
      <c r="F44" s="18" t="s">
        <v>7</v>
      </c>
    </row>
    <row r="45" spans="1:6" ht="21" customHeight="1">
      <c r="A45" s="13" t="s">
        <v>7</v>
      </c>
      <c r="B45" s="16" t="s">
        <v>7</v>
      </c>
      <c r="C45" s="14" t="s">
        <v>7</v>
      </c>
      <c r="D45" s="17" t="s">
        <v>7</v>
      </c>
      <c r="E45" s="17" t="s">
        <v>7</v>
      </c>
      <c r="F45" s="18" t="s">
        <v>7</v>
      </c>
    </row>
    <row r="46" spans="1:6" ht="21" customHeight="1">
      <c r="A46" s="13" t="s">
        <v>7</v>
      </c>
      <c r="B46" s="16" t="s">
        <v>7</v>
      </c>
      <c r="C46" s="14" t="s">
        <v>7</v>
      </c>
      <c r="D46" s="17" t="s">
        <v>7</v>
      </c>
      <c r="E46" s="17" t="s">
        <v>7</v>
      </c>
      <c r="F46" s="18" t="s">
        <v>7</v>
      </c>
    </row>
    <row r="47" spans="1:6" ht="21" customHeight="1">
      <c r="A47" s="13" t="s">
        <v>7</v>
      </c>
      <c r="B47" s="16" t="s">
        <v>7</v>
      </c>
      <c r="C47" s="14" t="s">
        <v>7</v>
      </c>
      <c r="D47" s="17" t="s">
        <v>7</v>
      </c>
      <c r="E47" s="17" t="s">
        <v>7</v>
      </c>
      <c r="F47" s="18" t="s">
        <v>7</v>
      </c>
    </row>
    <row r="48" spans="1:6" ht="21" customHeight="1">
      <c r="A48" s="13" t="s">
        <v>7</v>
      </c>
      <c r="B48" s="16" t="s">
        <v>7</v>
      </c>
      <c r="C48" s="14" t="s">
        <v>7</v>
      </c>
      <c r="D48" s="17" t="s">
        <v>7</v>
      </c>
      <c r="E48" s="17" t="s">
        <v>7</v>
      </c>
      <c r="F48" s="18" t="s">
        <v>7</v>
      </c>
    </row>
    <row r="49" spans="1:6" ht="21" customHeight="1">
      <c r="A49" s="13" t="s">
        <v>7</v>
      </c>
      <c r="B49" s="16" t="s">
        <v>7</v>
      </c>
      <c r="C49" s="14" t="s">
        <v>7</v>
      </c>
      <c r="D49" s="17" t="s">
        <v>7</v>
      </c>
      <c r="E49" s="17" t="s">
        <v>7</v>
      </c>
      <c r="F49" s="18" t="s">
        <v>7</v>
      </c>
    </row>
    <row r="50" spans="1:6" ht="21" customHeight="1">
      <c r="A50" s="13" t="s">
        <v>7</v>
      </c>
      <c r="B50" s="16" t="s">
        <v>7</v>
      </c>
      <c r="C50" s="14" t="s">
        <v>7</v>
      </c>
      <c r="D50" s="17" t="s">
        <v>7</v>
      </c>
      <c r="E50" s="17" t="s">
        <v>7</v>
      </c>
      <c r="F50" s="18" t="s">
        <v>7</v>
      </c>
    </row>
    <row r="51" spans="1:6" ht="21" customHeight="1">
      <c r="A51" s="13" t="s">
        <v>7</v>
      </c>
      <c r="B51" s="16" t="s">
        <v>7</v>
      </c>
      <c r="C51" s="14" t="s">
        <v>7</v>
      </c>
      <c r="D51" s="17" t="s">
        <v>7</v>
      </c>
      <c r="E51" s="17" t="s">
        <v>7</v>
      </c>
      <c r="F51" s="18" t="s">
        <v>7</v>
      </c>
    </row>
    <row r="52" spans="1:6" ht="21" customHeight="1">
      <c r="A52" s="13" t="s">
        <v>7</v>
      </c>
      <c r="B52" s="16" t="s">
        <v>7</v>
      </c>
      <c r="C52" s="14" t="s">
        <v>7</v>
      </c>
      <c r="D52" s="17" t="s">
        <v>7</v>
      </c>
      <c r="E52" s="17" t="s">
        <v>7</v>
      </c>
      <c r="F52" s="18" t="s">
        <v>7</v>
      </c>
    </row>
    <row r="53" spans="1:6" ht="21" customHeight="1">
      <c r="A53" s="13" t="s">
        <v>7</v>
      </c>
      <c r="B53" s="16" t="s">
        <v>7</v>
      </c>
      <c r="C53" s="14" t="s">
        <v>7</v>
      </c>
      <c r="D53" s="17" t="s">
        <v>7</v>
      </c>
      <c r="E53" s="17" t="s">
        <v>7</v>
      </c>
      <c r="F53" s="18" t="s">
        <v>7</v>
      </c>
    </row>
    <row r="54" spans="1:6" ht="21" customHeight="1">
      <c r="A54" s="13" t="s">
        <v>7</v>
      </c>
      <c r="B54" s="16" t="s">
        <v>7</v>
      </c>
      <c r="C54" s="14" t="s">
        <v>7</v>
      </c>
      <c r="D54" s="17" t="s">
        <v>7</v>
      </c>
      <c r="E54" s="17" t="s">
        <v>7</v>
      </c>
      <c r="F54" s="18" t="s">
        <v>7</v>
      </c>
    </row>
    <row r="55" spans="1:6" ht="21" customHeight="1">
      <c r="A55" s="13" t="s">
        <v>7</v>
      </c>
      <c r="B55" s="16" t="s">
        <v>7</v>
      </c>
      <c r="C55" s="14" t="s">
        <v>7</v>
      </c>
      <c r="D55" s="17" t="s">
        <v>7</v>
      </c>
      <c r="E55" s="17" t="s">
        <v>7</v>
      </c>
      <c r="F55" s="18" t="s">
        <v>7</v>
      </c>
    </row>
    <row r="56" spans="1:6" ht="21" customHeight="1">
      <c r="A56" s="13" t="s">
        <v>7</v>
      </c>
      <c r="B56" s="16" t="s">
        <v>7</v>
      </c>
      <c r="C56" s="14" t="s">
        <v>7</v>
      </c>
      <c r="D56" s="17" t="s">
        <v>7</v>
      </c>
      <c r="E56" s="17" t="s">
        <v>7</v>
      </c>
      <c r="F56" s="18" t="s">
        <v>7</v>
      </c>
    </row>
    <row r="57" spans="1:6" ht="21" customHeight="1">
      <c r="A57" s="13" t="s">
        <v>7</v>
      </c>
      <c r="B57" s="16" t="s">
        <v>7</v>
      </c>
      <c r="C57" s="14" t="s">
        <v>7</v>
      </c>
      <c r="D57" s="17" t="s">
        <v>7</v>
      </c>
      <c r="E57" s="17" t="s">
        <v>7</v>
      </c>
      <c r="F57" s="18" t="s">
        <v>7</v>
      </c>
    </row>
    <row r="58" spans="1:6" ht="21" customHeight="1">
      <c r="A58" s="13" t="s">
        <v>7</v>
      </c>
      <c r="B58" s="16" t="s">
        <v>7</v>
      </c>
      <c r="C58" s="14" t="s">
        <v>7</v>
      </c>
      <c r="D58" s="17" t="s">
        <v>7</v>
      </c>
      <c r="E58" s="17" t="s">
        <v>7</v>
      </c>
      <c r="F58" s="18" t="s">
        <v>7</v>
      </c>
    </row>
    <row r="59" spans="1:6" ht="21" customHeight="1">
      <c r="A59" s="13" t="s">
        <v>7</v>
      </c>
      <c r="B59" s="16" t="s">
        <v>7</v>
      </c>
      <c r="C59" s="14" t="s">
        <v>7</v>
      </c>
      <c r="D59" s="17" t="s">
        <v>7</v>
      </c>
      <c r="E59" s="17" t="s">
        <v>7</v>
      </c>
      <c r="F59" s="18" t="s">
        <v>7</v>
      </c>
    </row>
    <row r="60" spans="1:6" ht="21" customHeight="1">
      <c r="A60" s="13" t="s">
        <v>7</v>
      </c>
      <c r="B60" s="16" t="s">
        <v>7</v>
      </c>
      <c r="C60" s="14" t="s">
        <v>7</v>
      </c>
      <c r="D60" s="17" t="s">
        <v>7</v>
      </c>
      <c r="E60" s="17" t="s">
        <v>7</v>
      </c>
      <c r="F60" s="18" t="s">
        <v>7</v>
      </c>
    </row>
    <row r="61" spans="1:6" ht="21" customHeight="1">
      <c r="A61" s="13" t="s">
        <v>7</v>
      </c>
      <c r="B61" s="16" t="s">
        <v>7</v>
      </c>
      <c r="C61" s="14" t="s">
        <v>7</v>
      </c>
      <c r="D61" s="17" t="s">
        <v>7</v>
      </c>
      <c r="E61" s="17" t="s">
        <v>7</v>
      </c>
      <c r="F61" s="18" t="s">
        <v>7</v>
      </c>
    </row>
    <row r="62" spans="1:6" ht="21" customHeight="1">
      <c r="A62" s="13" t="s">
        <v>7</v>
      </c>
      <c r="B62" s="16" t="s">
        <v>7</v>
      </c>
      <c r="C62" s="14" t="s">
        <v>7</v>
      </c>
      <c r="D62" s="17" t="s">
        <v>7</v>
      </c>
      <c r="E62" s="17" t="s">
        <v>7</v>
      </c>
      <c r="F62" s="18" t="s">
        <v>7</v>
      </c>
    </row>
    <row r="63" spans="1:6" ht="21" customHeight="1">
      <c r="A63" s="13" t="s">
        <v>7</v>
      </c>
      <c r="B63" s="16" t="s">
        <v>7</v>
      </c>
      <c r="C63" s="14" t="s">
        <v>7</v>
      </c>
      <c r="D63" s="17" t="s">
        <v>7</v>
      </c>
      <c r="E63" s="17" t="s">
        <v>7</v>
      </c>
      <c r="F63" s="18" t="s">
        <v>7</v>
      </c>
    </row>
    <row r="64" spans="1:6" ht="21" customHeight="1">
      <c r="A64" s="13" t="s">
        <v>7</v>
      </c>
      <c r="B64" s="16" t="s">
        <v>7</v>
      </c>
      <c r="C64" s="14" t="s">
        <v>7</v>
      </c>
      <c r="D64" s="17" t="s">
        <v>7</v>
      </c>
      <c r="E64" s="17" t="s">
        <v>7</v>
      </c>
      <c r="F64" s="18" t="s">
        <v>7</v>
      </c>
    </row>
    <row r="65" spans="1:6" ht="21" customHeight="1">
      <c r="A65" s="13" t="s">
        <v>7</v>
      </c>
      <c r="B65" s="16" t="s">
        <v>7</v>
      </c>
      <c r="C65" s="14" t="s">
        <v>7</v>
      </c>
      <c r="D65" s="17" t="s">
        <v>7</v>
      </c>
      <c r="E65" s="17" t="s">
        <v>7</v>
      </c>
      <c r="F65" s="18" t="s">
        <v>7</v>
      </c>
    </row>
    <row r="66" spans="1:6" ht="21" customHeight="1">
      <c r="A66" s="13" t="s">
        <v>7</v>
      </c>
      <c r="B66" s="16" t="s">
        <v>7</v>
      </c>
      <c r="C66" s="14" t="s">
        <v>7</v>
      </c>
      <c r="D66" s="17" t="s">
        <v>7</v>
      </c>
      <c r="E66" s="17" t="s">
        <v>7</v>
      </c>
      <c r="F66" s="18" t="s">
        <v>7</v>
      </c>
    </row>
    <row r="67" spans="1:6" ht="21" customHeight="1">
      <c r="A67" s="13" t="s">
        <v>7</v>
      </c>
      <c r="B67" s="16" t="s">
        <v>7</v>
      </c>
      <c r="C67" s="14" t="s">
        <v>7</v>
      </c>
      <c r="D67" s="17" t="s">
        <v>7</v>
      </c>
      <c r="E67" s="17" t="s">
        <v>7</v>
      </c>
      <c r="F67" s="18" t="s">
        <v>7</v>
      </c>
    </row>
    <row r="68" spans="1:6" ht="21" customHeight="1">
      <c r="A68" s="13" t="s">
        <v>7</v>
      </c>
      <c r="B68" s="16" t="s">
        <v>7</v>
      </c>
      <c r="C68" s="14" t="s">
        <v>7</v>
      </c>
      <c r="D68" s="17" t="s">
        <v>7</v>
      </c>
      <c r="E68" s="17" t="s">
        <v>7</v>
      </c>
      <c r="F68" s="18" t="s">
        <v>7</v>
      </c>
    </row>
    <row r="69" spans="1:6" ht="2.1" customHeight="1" thickBot="1">
      <c r="A69" s="85" t="s">
        <v>866</v>
      </c>
      <c r="B69" s="86"/>
      <c r="C69" s="87" t="s">
        <v>259</v>
      </c>
      <c r="D69" s="20"/>
      <c r="E69" s="20"/>
      <c r="F69" s="21"/>
    </row>
    <row r="70" spans="1:6" ht="15.95" customHeight="1" thickBot="1">
      <c r="A70" s="86"/>
      <c r="B70" s="86"/>
      <c r="C70" s="88"/>
      <c r="D70" s="34">
        <f>ROUND(SUM(F8:F42),2)</f>
        <v>0</v>
      </c>
      <c r="E70" s="23"/>
      <c r="F70" s="24"/>
    </row>
    <row r="71" spans="1:6" ht="0.95" customHeight="1" thickBot="1">
      <c r="A71" s="86"/>
      <c r="B71" s="86"/>
      <c r="C71" s="88"/>
      <c r="D71" s="25"/>
      <c r="E71" s="26"/>
      <c r="F71" s="21"/>
    </row>
    <row r="72" spans="1:6" ht="2.1" customHeight="1" thickBot="1">
      <c r="A72" s="86"/>
      <c r="B72" s="86"/>
      <c r="C72" s="88"/>
      <c r="D72" s="27"/>
      <c r="E72" s="27"/>
      <c r="F72" s="28"/>
    </row>
    <row r="73" spans="1:6" ht="20.100000000000001" customHeight="1">
      <c r="A73" s="89" t="s">
        <v>7</v>
      </c>
      <c r="B73" s="90"/>
      <c r="C73" s="90"/>
      <c r="D73" s="90"/>
      <c r="E73" s="90"/>
      <c r="F73" s="90"/>
    </row>
  </sheetData>
  <sheetProtection password="CA7D" sheet="1" objects="1" scenarios="1" selectLockedCells="1"/>
  <mergeCells count="10">
    <mergeCell ref="A1:F1"/>
    <mergeCell ref="A2:F2"/>
    <mergeCell ref="A34:F34"/>
    <mergeCell ref="A73:F73"/>
    <mergeCell ref="A35:F35"/>
    <mergeCell ref="A36:F36"/>
    <mergeCell ref="A37:F37"/>
    <mergeCell ref="A38:F38"/>
    <mergeCell ref="A69:B72"/>
    <mergeCell ref="C69:C72"/>
  </mergeCells>
  <phoneticPr fontId="12" type="noConversion"/>
  <pageMargins left="0.52777777777777779" right="0.52777777777777779" top="0.47222222222222221" bottom="0.47222222222222221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7"/>
  <sheetViews>
    <sheetView topLeftCell="A18" workbookViewId="0">
      <selection activeCell="E6" sqref="E6"/>
    </sheetView>
  </sheetViews>
  <sheetFormatPr defaultRowHeight="13.5"/>
  <cols>
    <col min="1" max="1" width="14.375" customWidth="1" collapsed="1"/>
    <col min="2" max="2" width="40" customWidth="1" collapsed="1"/>
    <col min="3" max="5" width="9" customWidth="1" collapsed="1"/>
    <col min="6" max="6" width="12.25" customWidth="1" collapsed="1"/>
    <col min="7" max="7" width="8.625" customWidth="1"/>
  </cols>
  <sheetData>
    <row r="1" spans="1:6" ht="30.95" customHeight="1" thickBot="1">
      <c r="A1" s="80" t="s">
        <v>2</v>
      </c>
      <c r="B1" s="81"/>
      <c r="C1" s="81"/>
      <c r="D1" s="81"/>
      <c r="E1" s="81"/>
      <c r="F1" s="81"/>
    </row>
    <row r="2" spans="1:6" ht="21" customHeight="1">
      <c r="A2" s="82" t="s">
        <v>867</v>
      </c>
      <c r="B2" s="83"/>
      <c r="C2" s="83"/>
      <c r="D2" s="83"/>
      <c r="E2" s="83"/>
      <c r="F2" s="84"/>
    </row>
    <row r="3" spans="1:6" ht="21" customHeight="1">
      <c r="A3" s="13" t="s">
        <v>123</v>
      </c>
      <c r="B3" s="14" t="s">
        <v>124</v>
      </c>
      <c r="C3" s="14" t="s">
        <v>125</v>
      </c>
      <c r="D3" s="14" t="s">
        <v>126</v>
      </c>
      <c r="E3" s="14" t="s">
        <v>127</v>
      </c>
      <c r="F3" s="15" t="s">
        <v>128</v>
      </c>
    </row>
    <row r="4" spans="1:6" ht="21" customHeight="1">
      <c r="A4" s="13" t="s">
        <v>868</v>
      </c>
      <c r="B4" s="16" t="s">
        <v>869</v>
      </c>
      <c r="C4" s="14" t="s">
        <v>7</v>
      </c>
      <c r="D4" s="17" t="s">
        <v>7</v>
      </c>
      <c r="E4" s="17" t="s">
        <v>7</v>
      </c>
      <c r="F4" s="18"/>
    </row>
    <row r="5" spans="1:6" ht="21" customHeight="1">
      <c r="A5" s="13" t="s">
        <v>870</v>
      </c>
      <c r="B5" s="16" t="s">
        <v>871</v>
      </c>
      <c r="C5" s="14" t="s">
        <v>7</v>
      </c>
      <c r="D5" s="17" t="s">
        <v>7</v>
      </c>
      <c r="E5" s="17" t="s">
        <v>7</v>
      </c>
      <c r="F5" s="18"/>
    </row>
    <row r="6" spans="1:6" ht="21" customHeight="1">
      <c r="A6" s="13" t="s">
        <v>872</v>
      </c>
      <c r="B6" s="16" t="s">
        <v>873</v>
      </c>
      <c r="C6" s="14" t="s">
        <v>874</v>
      </c>
      <c r="D6" s="17" t="s">
        <v>875</v>
      </c>
      <c r="E6" s="72"/>
      <c r="F6" s="18">
        <f>ROUND(D6*E6,)</f>
        <v>0</v>
      </c>
    </row>
    <row r="7" spans="1:6" ht="21" customHeight="1">
      <c r="A7" s="13" t="s">
        <v>7</v>
      </c>
      <c r="B7" s="16" t="s">
        <v>7</v>
      </c>
      <c r="C7" s="14" t="s">
        <v>7</v>
      </c>
      <c r="D7" s="17" t="s">
        <v>7</v>
      </c>
      <c r="E7" s="17" t="s">
        <v>7</v>
      </c>
      <c r="F7" s="18" t="s">
        <v>7</v>
      </c>
    </row>
    <row r="8" spans="1:6" ht="21" customHeight="1">
      <c r="A8" s="13" t="s">
        <v>7</v>
      </c>
      <c r="B8" s="16" t="s">
        <v>7</v>
      </c>
      <c r="C8" s="14" t="s">
        <v>7</v>
      </c>
      <c r="D8" s="17" t="s">
        <v>7</v>
      </c>
      <c r="E8" s="17" t="s">
        <v>7</v>
      </c>
      <c r="F8" s="18" t="s">
        <v>7</v>
      </c>
    </row>
    <row r="9" spans="1:6" ht="21" customHeight="1">
      <c r="A9" s="13" t="s">
        <v>7</v>
      </c>
      <c r="B9" s="16" t="s">
        <v>7</v>
      </c>
      <c r="C9" s="14" t="s">
        <v>7</v>
      </c>
      <c r="D9" s="17" t="s">
        <v>7</v>
      </c>
      <c r="E9" s="17" t="s">
        <v>7</v>
      </c>
      <c r="F9" s="18" t="s">
        <v>7</v>
      </c>
    </row>
    <row r="10" spans="1:6" ht="21" customHeight="1">
      <c r="A10" s="13" t="s">
        <v>7</v>
      </c>
      <c r="B10" s="16" t="s">
        <v>7</v>
      </c>
      <c r="C10" s="14" t="s">
        <v>7</v>
      </c>
      <c r="D10" s="17" t="s">
        <v>7</v>
      </c>
      <c r="E10" s="17" t="s">
        <v>7</v>
      </c>
      <c r="F10" s="18" t="s">
        <v>7</v>
      </c>
    </row>
    <row r="11" spans="1:6" ht="21" customHeight="1">
      <c r="A11" s="13" t="s">
        <v>7</v>
      </c>
      <c r="B11" s="16" t="s">
        <v>7</v>
      </c>
      <c r="C11" s="14" t="s">
        <v>7</v>
      </c>
      <c r="D11" s="17" t="s">
        <v>7</v>
      </c>
      <c r="E11" s="17" t="s">
        <v>7</v>
      </c>
      <c r="F11" s="18" t="s">
        <v>7</v>
      </c>
    </row>
    <row r="12" spans="1:6" ht="21" customHeight="1">
      <c r="A12" s="13" t="s">
        <v>7</v>
      </c>
      <c r="B12" s="16" t="s">
        <v>7</v>
      </c>
      <c r="C12" s="14" t="s">
        <v>7</v>
      </c>
      <c r="D12" s="17" t="s">
        <v>7</v>
      </c>
      <c r="E12" s="17" t="s">
        <v>7</v>
      </c>
      <c r="F12" s="18" t="s">
        <v>7</v>
      </c>
    </row>
    <row r="13" spans="1:6" ht="21" customHeight="1">
      <c r="A13" s="13" t="s">
        <v>7</v>
      </c>
      <c r="B13" s="16" t="s">
        <v>7</v>
      </c>
      <c r="C13" s="14" t="s">
        <v>7</v>
      </c>
      <c r="D13" s="17" t="s">
        <v>7</v>
      </c>
      <c r="E13" s="17" t="s">
        <v>7</v>
      </c>
      <c r="F13" s="18" t="s">
        <v>7</v>
      </c>
    </row>
    <row r="14" spans="1:6" ht="21" customHeight="1">
      <c r="A14" s="13" t="s">
        <v>7</v>
      </c>
      <c r="B14" s="16" t="s">
        <v>7</v>
      </c>
      <c r="C14" s="14" t="s">
        <v>7</v>
      </c>
      <c r="D14" s="17" t="s">
        <v>7</v>
      </c>
      <c r="E14" s="17" t="s">
        <v>7</v>
      </c>
      <c r="F14" s="18" t="s">
        <v>7</v>
      </c>
    </row>
    <row r="15" spans="1:6" ht="21" customHeight="1">
      <c r="A15" s="13" t="s">
        <v>7</v>
      </c>
      <c r="B15" s="16" t="s">
        <v>7</v>
      </c>
      <c r="C15" s="14" t="s">
        <v>7</v>
      </c>
      <c r="D15" s="17" t="s">
        <v>7</v>
      </c>
      <c r="E15" s="17" t="s">
        <v>7</v>
      </c>
      <c r="F15" s="18" t="s">
        <v>7</v>
      </c>
    </row>
    <row r="16" spans="1:6" ht="21" customHeight="1">
      <c r="A16" s="13" t="s">
        <v>7</v>
      </c>
      <c r="B16" s="16" t="s">
        <v>7</v>
      </c>
      <c r="C16" s="14" t="s">
        <v>7</v>
      </c>
      <c r="D16" s="17" t="s">
        <v>7</v>
      </c>
      <c r="E16" s="17" t="s">
        <v>7</v>
      </c>
      <c r="F16" s="18" t="s">
        <v>7</v>
      </c>
    </row>
    <row r="17" spans="1:6" ht="21" customHeight="1">
      <c r="A17" s="13" t="s">
        <v>7</v>
      </c>
      <c r="B17" s="16" t="s">
        <v>7</v>
      </c>
      <c r="C17" s="14" t="s">
        <v>7</v>
      </c>
      <c r="D17" s="17" t="s">
        <v>7</v>
      </c>
      <c r="E17" s="17" t="s">
        <v>7</v>
      </c>
      <c r="F17" s="18" t="s">
        <v>7</v>
      </c>
    </row>
    <row r="18" spans="1:6" ht="21" customHeight="1">
      <c r="A18" s="13" t="s">
        <v>7</v>
      </c>
      <c r="B18" s="16" t="s">
        <v>7</v>
      </c>
      <c r="C18" s="14" t="s">
        <v>7</v>
      </c>
      <c r="D18" s="17" t="s">
        <v>7</v>
      </c>
      <c r="E18" s="17" t="s">
        <v>7</v>
      </c>
      <c r="F18" s="18" t="s">
        <v>7</v>
      </c>
    </row>
    <row r="19" spans="1:6" ht="21" customHeight="1">
      <c r="A19" s="13" t="s">
        <v>7</v>
      </c>
      <c r="B19" s="16" t="s">
        <v>7</v>
      </c>
      <c r="C19" s="14" t="s">
        <v>7</v>
      </c>
      <c r="D19" s="17" t="s">
        <v>7</v>
      </c>
      <c r="E19" s="17" t="s">
        <v>7</v>
      </c>
      <c r="F19" s="18" t="s">
        <v>7</v>
      </c>
    </row>
    <row r="20" spans="1:6" ht="21" customHeight="1">
      <c r="A20" s="13" t="s">
        <v>7</v>
      </c>
      <c r="B20" s="16" t="s">
        <v>7</v>
      </c>
      <c r="C20" s="14" t="s">
        <v>7</v>
      </c>
      <c r="D20" s="17" t="s">
        <v>7</v>
      </c>
      <c r="E20" s="17" t="s">
        <v>7</v>
      </c>
      <c r="F20" s="18" t="s">
        <v>7</v>
      </c>
    </row>
    <row r="21" spans="1:6" ht="21" customHeight="1">
      <c r="A21" s="13" t="s">
        <v>7</v>
      </c>
      <c r="B21" s="16" t="s">
        <v>7</v>
      </c>
      <c r="C21" s="14" t="s">
        <v>7</v>
      </c>
      <c r="D21" s="17" t="s">
        <v>7</v>
      </c>
      <c r="E21" s="17" t="s">
        <v>7</v>
      </c>
      <c r="F21" s="18" t="s">
        <v>7</v>
      </c>
    </row>
    <row r="22" spans="1:6" ht="21" customHeight="1">
      <c r="A22" s="13" t="s">
        <v>7</v>
      </c>
      <c r="B22" s="16" t="s">
        <v>7</v>
      </c>
      <c r="C22" s="14" t="s">
        <v>7</v>
      </c>
      <c r="D22" s="17" t="s">
        <v>7</v>
      </c>
      <c r="E22" s="17" t="s">
        <v>7</v>
      </c>
      <c r="F22" s="18" t="s">
        <v>7</v>
      </c>
    </row>
    <row r="23" spans="1:6" ht="21" customHeight="1">
      <c r="A23" s="13" t="s">
        <v>7</v>
      </c>
      <c r="B23" s="16" t="s">
        <v>7</v>
      </c>
      <c r="C23" s="14" t="s">
        <v>7</v>
      </c>
      <c r="D23" s="17" t="s">
        <v>7</v>
      </c>
      <c r="E23" s="17" t="s">
        <v>7</v>
      </c>
      <c r="F23" s="18" t="s">
        <v>7</v>
      </c>
    </row>
    <row r="24" spans="1:6" ht="21" customHeight="1">
      <c r="A24" s="13" t="s">
        <v>7</v>
      </c>
      <c r="B24" s="16" t="s">
        <v>7</v>
      </c>
      <c r="C24" s="14" t="s">
        <v>7</v>
      </c>
      <c r="D24" s="17" t="s">
        <v>7</v>
      </c>
      <c r="E24" s="17" t="s">
        <v>7</v>
      </c>
      <c r="F24" s="18" t="s">
        <v>7</v>
      </c>
    </row>
    <row r="25" spans="1:6" ht="21" customHeight="1">
      <c r="A25" s="13" t="s">
        <v>7</v>
      </c>
      <c r="B25" s="16" t="s">
        <v>7</v>
      </c>
      <c r="C25" s="14" t="s">
        <v>7</v>
      </c>
      <c r="D25" s="17" t="s">
        <v>7</v>
      </c>
      <c r="E25" s="17" t="s">
        <v>7</v>
      </c>
      <c r="F25" s="18" t="s">
        <v>7</v>
      </c>
    </row>
    <row r="26" spans="1:6" ht="21" customHeight="1">
      <c r="A26" s="13" t="s">
        <v>7</v>
      </c>
      <c r="B26" s="16" t="s">
        <v>7</v>
      </c>
      <c r="C26" s="14"/>
      <c r="D26" s="17" t="s">
        <v>7</v>
      </c>
      <c r="E26" s="17" t="s">
        <v>7</v>
      </c>
      <c r="F26" s="18" t="s">
        <v>7</v>
      </c>
    </row>
    <row r="27" spans="1:6" ht="21" customHeight="1">
      <c r="A27" s="13" t="s">
        <v>7</v>
      </c>
      <c r="B27" s="16" t="s">
        <v>7</v>
      </c>
      <c r="C27" s="14" t="s">
        <v>7</v>
      </c>
      <c r="D27" s="17" t="s">
        <v>7</v>
      </c>
      <c r="E27" s="17" t="s">
        <v>7</v>
      </c>
      <c r="F27" s="18" t="s">
        <v>7</v>
      </c>
    </row>
    <row r="28" spans="1:6" ht="21" customHeight="1">
      <c r="A28" s="13" t="s">
        <v>7</v>
      </c>
      <c r="B28" s="16" t="s">
        <v>7</v>
      </c>
      <c r="C28" s="14" t="s">
        <v>7</v>
      </c>
      <c r="D28" s="17" t="s">
        <v>7</v>
      </c>
      <c r="E28" s="17" t="s">
        <v>7</v>
      </c>
      <c r="F28" s="18" t="s">
        <v>7</v>
      </c>
    </row>
    <row r="29" spans="1:6" ht="21" customHeight="1">
      <c r="A29" s="13" t="s">
        <v>7</v>
      </c>
      <c r="B29" s="16" t="s">
        <v>7</v>
      </c>
      <c r="C29" s="14" t="s">
        <v>7</v>
      </c>
      <c r="D29" s="17" t="s">
        <v>7</v>
      </c>
      <c r="E29" s="17" t="s">
        <v>7</v>
      </c>
      <c r="F29" s="18" t="s">
        <v>7</v>
      </c>
    </row>
    <row r="30" spans="1:6" ht="21" customHeight="1">
      <c r="A30" s="13" t="s">
        <v>7</v>
      </c>
      <c r="B30" s="16" t="s">
        <v>7</v>
      </c>
      <c r="C30" s="14" t="s">
        <v>7</v>
      </c>
      <c r="D30" s="17" t="s">
        <v>7</v>
      </c>
      <c r="E30" s="17" t="s">
        <v>7</v>
      </c>
      <c r="F30" s="18" t="s">
        <v>7</v>
      </c>
    </row>
    <row r="31" spans="1:6" ht="21" customHeight="1">
      <c r="A31" s="13" t="s">
        <v>7</v>
      </c>
      <c r="B31" s="16" t="s">
        <v>7</v>
      </c>
      <c r="C31" s="14" t="s">
        <v>7</v>
      </c>
      <c r="D31" s="17" t="s">
        <v>7</v>
      </c>
      <c r="E31" s="17" t="s">
        <v>7</v>
      </c>
      <c r="F31" s="18" t="s">
        <v>7</v>
      </c>
    </row>
    <row r="32" spans="1:6" ht="21" customHeight="1">
      <c r="A32" s="13" t="s">
        <v>7</v>
      </c>
      <c r="B32" s="16" t="s">
        <v>7</v>
      </c>
      <c r="C32" s="14" t="s">
        <v>7</v>
      </c>
      <c r="D32" s="17" t="s">
        <v>7</v>
      </c>
      <c r="E32" s="17" t="s">
        <v>7</v>
      </c>
      <c r="F32" s="18" t="s">
        <v>7</v>
      </c>
    </row>
    <row r="33" spans="1:6" ht="2.1" customHeight="1" thickBot="1">
      <c r="A33" s="85" t="s">
        <v>876</v>
      </c>
      <c r="B33" s="86"/>
      <c r="C33" s="87" t="s">
        <v>259</v>
      </c>
      <c r="D33" s="20"/>
      <c r="E33" s="20"/>
      <c r="F33" s="21"/>
    </row>
    <row r="34" spans="1:6" ht="15.95" customHeight="1" thickBot="1">
      <c r="A34" s="86"/>
      <c r="B34" s="86"/>
      <c r="C34" s="88"/>
      <c r="D34" s="39">
        <f>F6</f>
        <v>0</v>
      </c>
      <c r="E34" s="23"/>
      <c r="F34" s="24"/>
    </row>
    <row r="35" spans="1:6" ht="0.95" customHeight="1" thickBot="1">
      <c r="A35" s="86"/>
      <c r="B35" s="86"/>
      <c r="C35" s="88"/>
      <c r="D35" s="25"/>
      <c r="E35" s="26"/>
      <c r="F35" s="21"/>
    </row>
    <row r="36" spans="1:6" ht="2.1" customHeight="1" thickBot="1">
      <c r="A36" s="86"/>
      <c r="B36" s="86"/>
      <c r="C36" s="88"/>
      <c r="D36" s="27"/>
      <c r="E36" s="27"/>
      <c r="F36" s="28"/>
    </row>
    <row r="37" spans="1:6" ht="20.100000000000001" customHeight="1">
      <c r="A37" s="76" t="s">
        <v>7</v>
      </c>
      <c r="B37" s="77"/>
      <c r="C37" s="77"/>
      <c r="D37" s="77"/>
      <c r="E37" s="77"/>
      <c r="F37" s="77"/>
    </row>
  </sheetData>
  <sheetProtection password="CA7D" sheet="1" objects="1" scenarios="1" selectLockedCells="1"/>
  <mergeCells count="5">
    <mergeCell ref="A37:F37"/>
    <mergeCell ref="A1:F1"/>
    <mergeCell ref="A2:F2"/>
    <mergeCell ref="A33:B36"/>
    <mergeCell ref="C33:C36"/>
  </mergeCells>
  <phoneticPr fontId="12" type="noConversion"/>
  <pageMargins left="0.52777777777777779" right="0.52777777777777779" top="0.47222222222222221" bottom="0.47222222222222221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7"/>
  <sheetViews>
    <sheetView topLeftCell="A18" workbookViewId="0">
      <selection activeCell="E6" sqref="E6"/>
    </sheetView>
  </sheetViews>
  <sheetFormatPr defaultRowHeight="13.5"/>
  <cols>
    <col min="1" max="1" width="14.375" customWidth="1" collapsed="1"/>
    <col min="2" max="2" width="40" customWidth="1" collapsed="1"/>
    <col min="3" max="5" width="9" customWidth="1" collapsed="1"/>
    <col min="6" max="6" width="12.25" customWidth="1" collapsed="1"/>
    <col min="7" max="7" width="8.625" customWidth="1"/>
  </cols>
  <sheetData>
    <row r="1" spans="1:6" ht="30.95" customHeight="1" thickBot="1">
      <c r="A1" s="80" t="s">
        <v>2</v>
      </c>
      <c r="B1" s="81"/>
      <c r="C1" s="81"/>
      <c r="D1" s="81"/>
      <c r="E1" s="81"/>
      <c r="F1" s="81"/>
    </row>
    <row r="2" spans="1:6" ht="21" customHeight="1">
      <c r="A2" s="82" t="s">
        <v>877</v>
      </c>
      <c r="B2" s="83"/>
      <c r="C2" s="83"/>
      <c r="D2" s="83"/>
      <c r="E2" s="83"/>
      <c r="F2" s="84"/>
    </row>
    <row r="3" spans="1:6" ht="21" customHeight="1">
      <c r="A3" s="13" t="s">
        <v>123</v>
      </c>
      <c r="B3" s="14" t="s">
        <v>124</v>
      </c>
      <c r="C3" s="14" t="s">
        <v>125</v>
      </c>
      <c r="D3" s="14" t="s">
        <v>126</v>
      </c>
      <c r="E3" s="14" t="s">
        <v>127</v>
      </c>
      <c r="F3" s="15" t="s">
        <v>128</v>
      </c>
    </row>
    <row r="4" spans="1:6" ht="21" customHeight="1">
      <c r="A4" s="13" t="s">
        <v>878</v>
      </c>
      <c r="B4" s="16" t="s">
        <v>879</v>
      </c>
      <c r="C4" s="14" t="s">
        <v>880</v>
      </c>
      <c r="D4" s="17" t="s">
        <v>7</v>
      </c>
      <c r="E4" s="17" t="s">
        <v>7</v>
      </c>
      <c r="F4" s="18"/>
    </row>
    <row r="5" spans="1:6" ht="21" customHeight="1">
      <c r="A5" s="13" t="s">
        <v>881</v>
      </c>
      <c r="B5" s="16" t="s">
        <v>882</v>
      </c>
      <c r="C5" s="14" t="s">
        <v>880</v>
      </c>
      <c r="D5" s="17" t="s">
        <v>7</v>
      </c>
      <c r="E5" s="17"/>
      <c r="F5" s="18"/>
    </row>
    <row r="6" spans="1:6" ht="21" customHeight="1">
      <c r="A6" s="13" t="s">
        <v>883</v>
      </c>
      <c r="B6" s="16" t="s">
        <v>884</v>
      </c>
      <c r="C6" s="14" t="s">
        <v>885</v>
      </c>
      <c r="D6" s="17" t="s">
        <v>886</v>
      </c>
      <c r="E6" s="72"/>
      <c r="F6" s="18">
        <f>ROUND(D6*E6,2)</f>
        <v>0</v>
      </c>
    </row>
    <row r="7" spans="1:6" ht="21" customHeight="1">
      <c r="A7" s="13" t="s">
        <v>887</v>
      </c>
      <c r="B7" s="16" t="s">
        <v>888</v>
      </c>
      <c r="C7" s="14" t="s">
        <v>885</v>
      </c>
      <c r="D7" s="17" t="s">
        <v>524</v>
      </c>
      <c r="E7" s="72"/>
      <c r="F7" s="18">
        <f t="shared" ref="F7:F9" si="0">ROUND(D7*E7,2)</f>
        <v>0</v>
      </c>
    </row>
    <row r="8" spans="1:6" ht="21" customHeight="1">
      <c r="A8" s="13" t="s">
        <v>889</v>
      </c>
      <c r="B8" s="16" t="s">
        <v>890</v>
      </c>
      <c r="C8" s="14" t="s">
        <v>880</v>
      </c>
      <c r="D8" s="17" t="s">
        <v>7</v>
      </c>
      <c r="E8" s="17"/>
      <c r="F8" s="18"/>
    </row>
    <row r="9" spans="1:6" ht="21" customHeight="1">
      <c r="A9" s="13" t="s">
        <v>891</v>
      </c>
      <c r="B9" s="16" t="s">
        <v>892</v>
      </c>
      <c r="C9" s="14" t="s">
        <v>575</v>
      </c>
      <c r="D9" s="17" t="s">
        <v>524</v>
      </c>
      <c r="E9" s="72"/>
      <c r="F9" s="18">
        <f t="shared" si="0"/>
        <v>0</v>
      </c>
    </row>
    <row r="10" spans="1:6" ht="21" customHeight="1">
      <c r="A10" s="13" t="s">
        <v>7</v>
      </c>
      <c r="B10" s="16" t="s">
        <v>7</v>
      </c>
      <c r="C10" s="14" t="s">
        <v>7</v>
      </c>
      <c r="D10" s="17" t="s">
        <v>7</v>
      </c>
      <c r="E10" s="17"/>
      <c r="F10" s="18" t="s">
        <v>7</v>
      </c>
    </row>
    <row r="11" spans="1:6" ht="21" customHeight="1">
      <c r="A11" s="13" t="s">
        <v>7</v>
      </c>
      <c r="B11" s="16" t="s">
        <v>7</v>
      </c>
      <c r="C11" s="14" t="s">
        <v>7</v>
      </c>
      <c r="D11" s="17" t="s">
        <v>7</v>
      </c>
      <c r="E11" s="17"/>
      <c r="F11" s="18" t="s">
        <v>7</v>
      </c>
    </row>
    <row r="12" spans="1:6" ht="21" customHeight="1">
      <c r="A12" s="13" t="s">
        <v>7</v>
      </c>
      <c r="B12" s="16" t="s">
        <v>7</v>
      </c>
      <c r="C12" s="14" t="s">
        <v>7</v>
      </c>
      <c r="D12" s="17" t="s">
        <v>7</v>
      </c>
      <c r="E12" s="17" t="s">
        <v>7</v>
      </c>
      <c r="F12" s="18" t="s">
        <v>7</v>
      </c>
    </row>
    <row r="13" spans="1:6" ht="21" customHeight="1">
      <c r="A13" s="13" t="s">
        <v>7</v>
      </c>
      <c r="B13" s="16" t="s">
        <v>7</v>
      </c>
      <c r="C13" s="14" t="s">
        <v>7</v>
      </c>
      <c r="D13" s="17" t="s">
        <v>7</v>
      </c>
      <c r="E13" s="17" t="s">
        <v>7</v>
      </c>
      <c r="F13" s="18" t="s">
        <v>7</v>
      </c>
    </row>
    <row r="14" spans="1:6" ht="21" customHeight="1">
      <c r="A14" s="13" t="s">
        <v>7</v>
      </c>
      <c r="B14" s="16" t="s">
        <v>7</v>
      </c>
      <c r="C14" s="14" t="s">
        <v>7</v>
      </c>
      <c r="D14" s="17" t="s">
        <v>7</v>
      </c>
      <c r="E14" s="17" t="s">
        <v>7</v>
      </c>
      <c r="F14" s="18" t="s">
        <v>7</v>
      </c>
    </row>
    <row r="15" spans="1:6" ht="21" customHeight="1">
      <c r="A15" s="13" t="s">
        <v>7</v>
      </c>
      <c r="B15" s="16" t="s">
        <v>7</v>
      </c>
      <c r="C15" s="14" t="s">
        <v>7</v>
      </c>
      <c r="D15" s="17" t="s">
        <v>7</v>
      </c>
      <c r="E15" s="17" t="s">
        <v>7</v>
      </c>
      <c r="F15" s="18" t="s">
        <v>7</v>
      </c>
    </row>
    <row r="16" spans="1:6" ht="21" customHeight="1">
      <c r="A16" s="13" t="s">
        <v>7</v>
      </c>
      <c r="B16" s="16" t="s">
        <v>7</v>
      </c>
      <c r="C16" s="14" t="s">
        <v>7</v>
      </c>
      <c r="D16" s="17" t="s">
        <v>7</v>
      </c>
      <c r="E16" s="17" t="s">
        <v>7</v>
      </c>
      <c r="F16" s="18" t="s">
        <v>7</v>
      </c>
    </row>
    <row r="17" spans="1:6" ht="21" customHeight="1">
      <c r="A17" s="13" t="s">
        <v>7</v>
      </c>
      <c r="B17" s="16" t="s">
        <v>7</v>
      </c>
      <c r="C17" s="14" t="s">
        <v>7</v>
      </c>
      <c r="D17" s="17" t="s">
        <v>7</v>
      </c>
      <c r="E17" s="17" t="s">
        <v>7</v>
      </c>
      <c r="F17" s="18" t="s">
        <v>7</v>
      </c>
    </row>
    <row r="18" spans="1:6" ht="21" customHeight="1">
      <c r="A18" s="13" t="s">
        <v>7</v>
      </c>
      <c r="B18" s="16" t="s">
        <v>7</v>
      </c>
      <c r="C18" s="14" t="s">
        <v>7</v>
      </c>
      <c r="D18" s="17" t="s">
        <v>7</v>
      </c>
      <c r="E18" s="17" t="s">
        <v>7</v>
      </c>
      <c r="F18" s="18" t="s">
        <v>7</v>
      </c>
    </row>
    <row r="19" spans="1:6" ht="21" customHeight="1">
      <c r="A19" s="13" t="s">
        <v>7</v>
      </c>
      <c r="B19" s="16" t="s">
        <v>7</v>
      </c>
      <c r="C19" s="14" t="s">
        <v>7</v>
      </c>
      <c r="D19" s="17" t="s">
        <v>7</v>
      </c>
      <c r="E19" s="17" t="s">
        <v>7</v>
      </c>
      <c r="F19" s="18" t="s">
        <v>7</v>
      </c>
    </row>
    <row r="20" spans="1:6" ht="21" customHeight="1">
      <c r="A20" s="13" t="s">
        <v>7</v>
      </c>
      <c r="B20" s="16" t="s">
        <v>7</v>
      </c>
      <c r="C20" s="14" t="s">
        <v>7</v>
      </c>
      <c r="D20" s="17" t="s">
        <v>7</v>
      </c>
      <c r="E20" s="17" t="s">
        <v>7</v>
      </c>
      <c r="F20" s="18" t="s">
        <v>7</v>
      </c>
    </row>
    <row r="21" spans="1:6" ht="21" customHeight="1">
      <c r="A21" s="13" t="s">
        <v>7</v>
      </c>
      <c r="B21" s="16" t="s">
        <v>7</v>
      </c>
      <c r="C21" s="14" t="s">
        <v>7</v>
      </c>
      <c r="D21" s="17" t="s">
        <v>7</v>
      </c>
      <c r="E21" s="17" t="s">
        <v>7</v>
      </c>
      <c r="F21" s="18" t="s">
        <v>7</v>
      </c>
    </row>
    <row r="22" spans="1:6" ht="21" customHeight="1">
      <c r="A22" s="13" t="s">
        <v>7</v>
      </c>
      <c r="B22" s="16" t="s">
        <v>7</v>
      </c>
      <c r="C22" s="14" t="s">
        <v>7</v>
      </c>
      <c r="D22" s="17" t="s">
        <v>7</v>
      </c>
      <c r="E22" s="17" t="s">
        <v>7</v>
      </c>
      <c r="F22" s="18" t="s">
        <v>7</v>
      </c>
    </row>
    <row r="23" spans="1:6" ht="21" customHeight="1">
      <c r="A23" s="13" t="s">
        <v>7</v>
      </c>
      <c r="B23" s="16" t="s">
        <v>7</v>
      </c>
      <c r="C23" s="14" t="s">
        <v>7</v>
      </c>
      <c r="D23" s="17" t="s">
        <v>7</v>
      </c>
      <c r="E23" s="17" t="s">
        <v>7</v>
      </c>
      <c r="F23" s="18" t="s">
        <v>7</v>
      </c>
    </row>
    <row r="24" spans="1:6" ht="21" customHeight="1">
      <c r="A24" s="13" t="s">
        <v>7</v>
      </c>
      <c r="B24" s="16" t="s">
        <v>7</v>
      </c>
      <c r="C24" s="14" t="s">
        <v>7</v>
      </c>
      <c r="D24" s="17" t="s">
        <v>7</v>
      </c>
      <c r="E24" s="17" t="s">
        <v>7</v>
      </c>
      <c r="F24" s="18" t="s">
        <v>7</v>
      </c>
    </row>
    <row r="25" spans="1:6" ht="21" customHeight="1">
      <c r="A25" s="13" t="s">
        <v>7</v>
      </c>
      <c r="B25" s="16" t="s">
        <v>7</v>
      </c>
      <c r="C25" s="14" t="s">
        <v>7</v>
      </c>
      <c r="D25" s="17" t="s">
        <v>7</v>
      </c>
      <c r="E25" s="17" t="s">
        <v>7</v>
      </c>
      <c r="F25" s="18" t="s">
        <v>7</v>
      </c>
    </row>
    <row r="26" spans="1:6" ht="21" customHeight="1">
      <c r="A26" s="13" t="s">
        <v>7</v>
      </c>
      <c r="B26" s="16" t="s">
        <v>7</v>
      </c>
      <c r="C26" s="14" t="s">
        <v>7</v>
      </c>
      <c r="D26" s="17" t="s">
        <v>7</v>
      </c>
      <c r="E26" s="17" t="s">
        <v>7</v>
      </c>
      <c r="F26" s="18" t="s">
        <v>7</v>
      </c>
    </row>
    <row r="27" spans="1:6" ht="21" customHeight="1">
      <c r="A27" s="13" t="s">
        <v>7</v>
      </c>
      <c r="B27" s="16" t="s">
        <v>7</v>
      </c>
      <c r="C27" s="14" t="s">
        <v>7</v>
      </c>
      <c r="D27" s="17" t="s">
        <v>7</v>
      </c>
      <c r="E27" s="17" t="s">
        <v>7</v>
      </c>
      <c r="F27" s="18" t="s">
        <v>7</v>
      </c>
    </row>
    <row r="28" spans="1:6" ht="21" customHeight="1">
      <c r="A28" s="13" t="s">
        <v>7</v>
      </c>
      <c r="B28" s="16" t="s">
        <v>7</v>
      </c>
      <c r="C28" s="14" t="s">
        <v>7</v>
      </c>
      <c r="D28" s="17" t="s">
        <v>7</v>
      </c>
      <c r="E28" s="17" t="s">
        <v>7</v>
      </c>
      <c r="F28" s="18" t="s">
        <v>7</v>
      </c>
    </row>
    <row r="29" spans="1:6" ht="21" customHeight="1">
      <c r="A29" s="13" t="s">
        <v>7</v>
      </c>
      <c r="B29" s="16" t="s">
        <v>7</v>
      </c>
      <c r="C29" s="14" t="s">
        <v>7</v>
      </c>
      <c r="D29" s="17" t="s">
        <v>7</v>
      </c>
      <c r="E29" s="17" t="s">
        <v>7</v>
      </c>
      <c r="F29" s="18" t="s">
        <v>7</v>
      </c>
    </row>
    <row r="30" spans="1:6" ht="21" customHeight="1">
      <c r="A30" s="13" t="s">
        <v>7</v>
      </c>
      <c r="B30" s="16" t="s">
        <v>7</v>
      </c>
      <c r="C30" s="14" t="s">
        <v>7</v>
      </c>
      <c r="D30" s="17" t="s">
        <v>7</v>
      </c>
      <c r="E30" s="17" t="s">
        <v>7</v>
      </c>
      <c r="F30" s="18" t="s">
        <v>7</v>
      </c>
    </row>
    <row r="31" spans="1:6" ht="21" customHeight="1">
      <c r="A31" s="13" t="s">
        <v>7</v>
      </c>
      <c r="B31" s="16" t="s">
        <v>7</v>
      </c>
      <c r="C31" s="14" t="s">
        <v>7</v>
      </c>
      <c r="D31" s="17" t="s">
        <v>7</v>
      </c>
      <c r="E31" s="17" t="s">
        <v>7</v>
      </c>
      <c r="F31" s="18" t="s">
        <v>7</v>
      </c>
    </row>
    <row r="32" spans="1:6" ht="21" customHeight="1">
      <c r="A32" s="13" t="s">
        <v>7</v>
      </c>
      <c r="B32" s="16" t="s">
        <v>7</v>
      </c>
      <c r="C32" s="14" t="s">
        <v>7</v>
      </c>
      <c r="D32" s="17" t="s">
        <v>7</v>
      </c>
      <c r="E32" s="17" t="s">
        <v>7</v>
      </c>
      <c r="F32" s="18" t="s">
        <v>7</v>
      </c>
    </row>
    <row r="33" spans="1:6" ht="2.1" customHeight="1" thickBot="1">
      <c r="A33" s="85" t="s">
        <v>893</v>
      </c>
      <c r="B33" s="86"/>
      <c r="C33" s="87" t="s">
        <v>259</v>
      </c>
      <c r="D33" s="20"/>
      <c r="E33" s="20"/>
      <c r="F33" s="21"/>
    </row>
    <row r="34" spans="1:6" ht="15.95" customHeight="1" thickBot="1">
      <c r="A34" s="86"/>
      <c r="B34" s="86"/>
      <c r="C34" s="88"/>
      <c r="D34" s="39">
        <f>ROUND(SUM(F6:F9),2)</f>
        <v>0</v>
      </c>
      <c r="E34" s="23"/>
      <c r="F34" s="24"/>
    </row>
    <row r="35" spans="1:6" ht="0.95" customHeight="1" thickBot="1">
      <c r="A35" s="86"/>
      <c r="B35" s="86"/>
      <c r="C35" s="88"/>
      <c r="D35" s="25"/>
      <c r="E35" s="26"/>
      <c r="F35" s="21"/>
    </row>
    <row r="36" spans="1:6" ht="2.1" customHeight="1" thickBot="1">
      <c r="A36" s="86"/>
      <c r="B36" s="86"/>
      <c r="C36" s="88"/>
      <c r="D36" s="27"/>
      <c r="E36" s="27"/>
      <c r="F36" s="28"/>
    </row>
    <row r="37" spans="1:6" ht="20.100000000000001" customHeight="1">
      <c r="A37" s="76" t="s">
        <v>7</v>
      </c>
      <c r="B37" s="77"/>
      <c r="C37" s="77"/>
      <c r="D37" s="77"/>
      <c r="E37" s="77"/>
      <c r="F37" s="77"/>
    </row>
  </sheetData>
  <sheetProtection password="CA7D" sheet="1" objects="1" scenarios="1" selectLockedCells="1"/>
  <mergeCells count="5">
    <mergeCell ref="A37:F37"/>
    <mergeCell ref="A1:F1"/>
    <mergeCell ref="A2:F2"/>
    <mergeCell ref="A33:B36"/>
    <mergeCell ref="C33:C36"/>
  </mergeCells>
  <phoneticPr fontId="12" type="noConversion"/>
  <pageMargins left="0.52777777777777779" right="0.52777777777777779" top="0.47222222222222221" bottom="0.47222222222222221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73"/>
  <sheetViews>
    <sheetView topLeftCell="A48" workbookViewId="0">
      <selection activeCell="E40" sqref="E40"/>
    </sheetView>
  </sheetViews>
  <sheetFormatPr defaultRowHeight="13.5"/>
  <cols>
    <col min="1" max="1" width="14.375" customWidth="1" collapsed="1"/>
    <col min="2" max="2" width="40" customWidth="1" collapsed="1"/>
    <col min="3" max="5" width="9" customWidth="1" collapsed="1"/>
    <col min="6" max="6" width="12.25" customWidth="1" collapsed="1"/>
    <col min="7" max="7" width="8.625" customWidth="1"/>
  </cols>
  <sheetData>
    <row r="1" spans="1:6" ht="30.95" customHeight="1" thickBot="1">
      <c r="A1" s="80" t="s">
        <v>2</v>
      </c>
      <c r="B1" s="81"/>
      <c r="C1" s="81"/>
      <c r="D1" s="81"/>
      <c r="E1" s="81"/>
      <c r="F1" s="81"/>
    </row>
    <row r="2" spans="1:6" ht="21" customHeight="1">
      <c r="A2" s="82" t="s">
        <v>894</v>
      </c>
      <c r="B2" s="83"/>
      <c r="C2" s="83"/>
      <c r="D2" s="83"/>
      <c r="E2" s="83"/>
      <c r="F2" s="84"/>
    </row>
    <row r="3" spans="1:6" ht="21" customHeight="1">
      <c r="A3" s="13" t="s">
        <v>123</v>
      </c>
      <c r="B3" s="14" t="s">
        <v>124</v>
      </c>
      <c r="C3" s="14" t="s">
        <v>125</v>
      </c>
      <c r="D3" s="14" t="s">
        <v>126</v>
      </c>
      <c r="E3" s="14" t="s">
        <v>127</v>
      </c>
      <c r="F3" s="15" t="s">
        <v>128</v>
      </c>
    </row>
    <row r="4" spans="1:6" ht="21" customHeight="1">
      <c r="A4" s="13" t="s">
        <v>895</v>
      </c>
      <c r="B4" s="16" t="s">
        <v>896</v>
      </c>
      <c r="C4" s="14" t="s">
        <v>7</v>
      </c>
      <c r="D4" s="17" t="s">
        <v>7</v>
      </c>
      <c r="E4" s="17"/>
      <c r="F4" s="18"/>
    </row>
    <row r="5" spans="1:6" ht="21" customHeight="1">
      <c r="A5" s="13" t="s">
        <v>897</v>
      </c>
      <c r="B5" s="16" t="s">
        <v>898</v>
      </c>
      <c r="C5" s="14" t="s">
        <v>7</v>
      </c>
      <c r="D5" s="17" t="s">
        <v>7</v>
      </c>
      <c r="E5" s="17"/>
      <c r="F5" s="18"/>
    </row>
    <row r="6" spans="1:6" ht="21" customHeight="1">
      <c r="A6" s="13" t="s">
        <v>899</v>
      </c>
      <c r="B6" s="16" t="s">
        <v>900</v>
      </c>
      <c r="C6" s="14" t="s">
        <v>901</v>
      </c>
      <c r="D6" s="17" t="s">
        <v>861</v>
      </c>
      <c r="E6" s="72"/>
      <c r="F6" s="18">
        <f>ROUND(D6*E6,2)</f>
        <v>0</v>
      </c>
    </row>
    <row r="7" spans="1:6" ht="21" customHeight="1">
      <c r="A7" s="13" t="s">
        <v>902</v>
      </c>
      <c r="B7" s="16" t="s">
        <v>903</v>
      </c>
      <c r="C7" s="14" t="s">
        <v>7</v>
      </c>
      <c r="D7" s="17" t="s">
        <v>7</v>
      </c>
      <c r="E7" s="17"/>
      <c r="F7" s="18"/>
    </row>
    <row r="8" spans="1:6" ht="21" customHeight="1">
      <c r="A8" s="13" t="s">
        <v>904</v>
      </c>
      <c r="B8" s="16" t="s">
        <v>905</v>
      </c>
      <c r="C8" s="14" t="s">
        <v>7</v>
      </c>
      <c r="D8" s="17" t="s">
        <v>7</v>
      </c>
      <c r="E8" s="17"/>
      <c r="F8" s="18"/>
    </row>
    <row r="9" spans="1:6" ht="21" customHeight="1">
      <c r="A9" s="13" t="s">
        <v>906</v>
      </c>
      <c r="B9" s="16" t="s">
        <v>907</v>
      </c>
      <c r="C9" s="14" t="s">
        <v>7</v>
      </c>
      <c r="D9" s="17" t="s">
        <v>7</v>
      </c>
      <c r="E9" s="17"/>
      <c r="F9" s="18"/>
    </row>
    <row r="10" spans="1:6" ht="21" customHeight="1">
      <c r="A10" s="13" t="s">
        <v>908</v>
      </c>
      <c r="B10" s="16" t="s">
        <v>909</v>
      </c>
      <c r="C10" s="14" t="s">
        <v>901</v>
      </c>
      <c r="D10" s="17" t="s">
        <v>826</v>
      </c>
      <c r="E10" s="72"/>
      <c r="F10" s="18">
        <f t="shared" ref="F10:F31" si="0">ROUND(D10*E10,2)</f>
        <v>0</v>
      </c>
    </row>
    <row r="11" spans="1:6" ht="21" customHeight="1">
      <c r="A11" s="13" t="s">
        <v>910</v>
      </c>
      <c r="B11" s="16" t="s">
        <v>911</v>
      </c>
      <c r="C11" s="14" t="s">
        <v>7</v>
      </c>
      <c r="D11" s="17" t="s">
        <v>7</v>
      </c>
      <c r="E11" s="17"/>
      <c r="F11" s="18"/>
    </row>
    <row r="12" spans="1:6" ht="21" customHeight="1">
      <c r="A12" s="13" t="s">
        <v>912</v>
      </c>
      <c r="B12" s="16" t="s">
        <v>913</v>
      </c>
      <c r="C12" s="14" t="s">
        <v>901</v>
      </c>
      <c r="D12" s="17" t="s">
        <v>875</v>
      </c>
      <c r="E12" s="72"/>
      <c r="F12" s="18">
        <f t="shared" si="0"/>
        <v>0</v>
      </c>
    </row>
    <row r="13" spans="1:6" ht="21" customHeight="1">
      <c r="A13" s="13" t="s">
        <v>914</v>
      </c>
      <c r="B13" s="16" t="s">
        <v>915</v>
      </c>
      <c r="C13" s="14" t="s">
        <v>901</v>
      </c>
      <c r="D13" s="17" t="s">
        <v>524</v>
      </c>
      <c r="E13" s="72"/>
      <c r="F13" s="18">
        <f t="shared" si="0"/>
        <v>0</v>
      </c>
    </row>
    <row r="14" spans="1:6" ht="21" customHeight="1">
      <c r="A14" s="13" t="s">
        <v>916</v>
      </c>
      <c r="B14" s="16" t="s">
        <v>917</v>
      </c>
      <c r="C14" s="14" t="s">
        <v>7</v>
      </c>
      <c r="D14" s="17" t="s">
        <v>7</v>
      </c>
      <c r="E14" s="17"/>
      <c r="F14" s="18"/>
    </row>
    <row r="15" spans="1:6" ht="21" customHeight="1">
      <c r="A15" s="13" t="s">
        <v>918</v>
      </c>
      <c r="B15" s="16" t="s">
        <v>917</v>
      </c>
      <c r="C15" s="14" t="s">
        <v>7</v>
      </c>
      <c r="D15" s="17" t="s">
        <v>7</v>
      </c>
      <c r="E15" s="17"/>
      <c r="F15" s="18"/>
    </row>
    <row r="16" spans="1:6" ht="21" customHeight="1">
      <c r="A16" s="13" t="s">
        <v>919</v>
      </c>
      <c r="B16" s="16" t="s">
        <v>920</v>
      </c>
      <c r="C16" s="14" t="s">
        <v>361</v>
      </c>
      <c r="D16" s="17" t="s">
        <v>921</v>
      </c>
      <c r="E16" s="72"/>
      <c r="F16" s="18">
        <f t="shared" si="0"/>
        <v>0</v>
      </c>
    </row>
    <row r="17" spans="1:6" ht="21" customHeight="1">
      <c r="A17" s="13" t="s">
        <v>922</v>
      </c>
      <c r="B17" s="16" t="s">
        <v>923</v>
      </c>
      <c r="C17" s="14" t="s">
        <v>361</v>
      </c>
      <c r="D17" s="17" t="s">
        <v>924</v>
      </c>
      <c r="E17" s="72"/>
      <c r="F17" s="18">
        <f t="shared" si="0"/>
        <v>0</v>
      </c>
    </row>
    <row r="18" spans="1:6" ht="21" customHeight="1">
      <c r="A18" s="13" t="s">
        <v>925</v>
      </c>
      <c r="B18" s="16" t="s">
        <v>926</v>
      </c>
      <c r="C18" s="14" t="s">
        <v>361</v>
      </c>
      <c r="D18" s="17" t="s">
        <v>927</v>
      </c>
      <c r="E18" s="72"/>
      <c r="F18" s="18">
        <f t="shared" si="0"/>
        <v>0</v>
      </c>
    </row>
    <row r="19" spans="1:6" ht="21" customHeight="1">
      <c r="A19" s="13" t="s">
        <v>928</v>
      </c>
      <c r="B19" s="16" t="s">
        <v>929</v>
      </c>
      <c r="C19" s="14" t="s">
        <v>361</v>
      </c>
      <c r="D19" s="17" t="s">
        <v>930</v>
      </c>
      <c r="E19" s="72"/>
      <c r="F19" s="18">
        <f t="shared" si="0"/>
        <v>0</v>
      </c>
    </row>
    <row r="20" spans="1:6" ht="21" customHeight="1">
      <c r="A20" s="13" t="s">
        <v>931</v>
      </c>
      <c r="B20" s="16" t="s">
        <v>932</v>
      </c>
      <c r="C20" s="14" t="s">
        <v>361</v>
      </c>
      <c r="D20" s="17" t="s">
        <v>933</v>
      </c>
      <c r="E20" s="72"/>
      <c r="F20" s="18">
        <f t="shared" si="0"/>
        <v>0</v>
      </c>
    </row>
    <row r="21" spans="1:6" ht="21" customHeight="1">
      <c r="A21" s="13" t="s">
        <v>934</v>
      </c>
      <c r="B21" s="16" t="s">
        <v>935</v>
      </c>
      <c r="C21" s="14" t="s">
        <v>361</v>
      </c>
      <c r="D21" s="17" t="s">
        <v>936</v>
      </c>
      <c r="E21" s="72"/>
      <c r="F21" s="18">
        <f t="shared" si="0"/>
        <v>0</v>
      </c>
    </row>
    <row r="22" spans="1:6" ht="21" customHeight="1">
      <c r="A22" s="13" t="s">
        <v>937</v>
      </c>
      <c r="B22" s="16" t="s">
        <v>938</v>
      </c>
      <c r="C22" s="14" t="s">
        <v>361</v>
      </c>
      <c r="D22" s="17" t="s">
        <v>939</v>
      </c>
      <c r="E22" s="72"/>
      <c r="F22" s="18">
        <f t="shared" si="0"/>
        <v>0</v>
      </c>
    </row>
    <row r="23" spans="1:6" ht="21" customHeight="1">
      <c r="A23" s="13" t="s">
        <v>940</v>
      </c>
      <c r="B23" s="16" t="s">
        <v>941</v>
      </c>
      <c r="C23" s="14" t="s">
        <v>361</v>
      </c>
      <c r="D23" s="17" t="s">
        <v>921</v>
      </c>
      <c r="E23" s="72"/>
      <c r="F23" s="18">
        <f t="shared" si="0"/>
        <v>0</v>
      </c>
    </row>
    <row r="24" spans="1:6" ht="21" customHeight="1">
      <c r="A24" s="13" t="s">
        <v>942</v>
      </c>
      <c r="B24" s="16" t="s">
        <v>943</v>
      </c>
      <c r="C24" s="14" t="s">
        <v>7</v>
      </c>
      <c r="D24" s="17" t="s">
        <v>7</v>
      </c>
      <c r="E24" s="17"/>
      <c r="F24" s="18"/>
    </row>
    <row r="25" spans="1:6" ht="21" customHeight="1">
      <c r="A25" s="13" t="s">
        <v>944</v>
      </c>
      <c r="B25" s="16" t="s">
        <v>945</v>
      </c>
      <c r="C25" s="14" t="s">
        <v>7</v>
      </c>
      <c r="D25" s="17" t="s">
        <v>7</v>
      </c>
      <c r="E25" s="17"/>
      <c r="F25" s="18"/>
    </row>
    <row r="26" spans="1:6" ht="21" customHeight="1">
      <c r="A26" s="13" t="s">
        <v>946</v>
      </c>
      <c r="B26" s="16" t="s">
        <v>947</v>
      </c>
      <c r="C26" s="14" t="s">
        <v>361</v>
      </c>
      <c r="D26" s="17" t="s">
        <v>948</v>
      </c>
      <c r="E26" s="72"/>
      <c r="F26" s="18">
        <f t="shared" si="0"/>
        <v>0</v>
      </c>
    </row>
    <row r="27" spans="1:6" ht="21" customHeight="1">
      <c r="A27" s="13" t="s">
        <v>949</v>
      </c>
      <c r="B27" s="16" t="s">
        <v>950</v>
      </c>
      <c r="C27" s="14" t="s">
        <v>7</v>
      </c>
      <c r="D27" s="17" t="s">
        <v>7</v>
      </c>
      <c r="E27" s="17"/>
      <c r="F27" s="18"/>
    </row>
    <row r="28" spans="1:6" ht="21" customHeight="1">
      <c r="A28" s="13" t="s">
        <v>951</v>
      </c>
      <c r="B28" s="16" t="s">
        <v>952</v>
      </c>
      <c r="C28" s="14" t="s">
        <v>7</v>
      </c>
      <c r="D28" s="17" t="s">
        <v>7</v>
      </c>
      <c r="E28" s="17"/>
      <c r="F28" s="18"/>
    </row>
    <row r="29" spans="1:6" ht="21" customHeight="1">
      <c r="A29" s="13" t="s">
        <v>953</v>
      </c>
      <c r="B29" s="16" t="s">
        <v>954</v>
      </c>
      <c r="C29" s="14" t="s">
        <v>7</v>
      </c>
      <c r="D29" s="17" t="s">
        <v>7</v>
      </c>
      <c r="E29" s="17"/>
      <c r="F29" s="18"/>
    </row>
    <row r="30" spans="1:6" ht="21" customHeight="1">
      <c r="A30" s="13" t="s">
        <v>955</v>
      </c>
      <c r="B30" s="16" t="s">
        <v>956</v>
      </c>
      <c r="C30" s="14" t="s">
        <v>874</v>
      </c>
      <c r="D30" s="17" t="s">
        <v>957</v>
      </c>
      <c r="E30" s="72"/>
      <c r="F30" s="18">
        <f t="shared" si="0"/>
        <v>0</v>
      </c>
    </row>
    <row r="31" spans="1:6" ht="21" customHeight="1">
      <c r="A31" s="13" t="s">
        <v>958</v>
      </c>
      <c r="B31" s="16" t="s">
        <v>959</v>
      </c>
      <c r="C31" s="14" t="s">
        <v>874</v>
      </c>
      <c r="D31" s="17" t="s">
        <v>960</v>
      </c>
      <c r="E31" s="72"/>
      <c r="F31" s="18">
        <f t="shared" si="0"/>
        <v>0</v>
      </c>
    </row>
    <row r="32" spans="1:6" ht="21" customHeight="1">
      <c r="A32" s="13" t="s">
        <v>961</v>
      </c>
      <c r="B32" s="16" t="s">
        <v>962</v>
      </c>
      <c r="C32" s="14" t="s">
        <v>7</v>
      </c>
      <c r="D32" s="17" t="s">
        <v>7</v>
      </c>
      <c r="E32" s="17"/>
      <c r="F32" s="18"/>
    </row>
    <row r="33" spans="1:6" ht="21" customHeight="1" thickBot="1">
      <c r="A33" s="29" t="s">
        <v>963</v>
      </c>
      <c r="B33" s="30" t="s">
        <v>954</v>
      </c>
      <c r="C33" s="31" t="s">
        <v>7</v>
      </c>
      <c r="D33" s="32" t="s">
        <v>7</v>
      </c>
      <c r="E33" s="32" t="s">
        <v>7</v>
      </c>
      <c r="F33" s="18"/>
    </row>
    <row r="34" spans="1:6" ht="20.100000000000001" customHeight="1">
      <c r="A34" s="76" t="s">
        <v>7</v>
      </c>
      <c r="B34" s="77"/>
      <c r="C34" s="77"/>
      <c r="D34" s="77"/>
      <c r="E34" s="77"/>
      <c r="F34" s="77"/>
    </row>
    <row r="35" spans="1:6" ht="21.95" customHeight="1">
      <c r="A35" s="91"/>
      <c r="B35" s="92"/>
      <c r="C35" s="92"/>
      <c r="D35" s="92"/>
      <c r="E35" s="92"/>
      <c r="F35" s="92"/>
    </row>
    <row r="36" spans="1:6" ht="21.95" customHeight="1">
      <c r="A36" s="89"/>
      <c r="B36" s="90"/>
      <c r="C36" s="90"/>
      <c r="D36" s="90"/>
      <c r="E36" s="90"/>
      <c r="F36" s="90"/>
    </row>
    <row r="37" spans="1:6" ht="30.95" customHeight="1" thickBot="1">
      <c r="A37" s="80" t="s">
        <v>2</v>
      </c>
      <c r="B37" s="81"/>
      <c r="C37" s="81"/>
      <c r="D37" s="81"/>
      <c r="E37" s="81"/>
      <c r="F37" s="81"/>
    </row>
    <row r="38" spans="1:6" ht="21" customHeight="1">
      <c r="A38" s="82" t="s">
        <v>894</v>
      </c>
      <c r="B38" s="83"/>
      <c r="C38" s="83"/>
      <c r="D38" s="83"/>
      <c r="E38" s="83"/>
      <c r="F38" s="84"/>
    </row>
    <row r="39" spans="1:6" ht="21" customHeight="1">
      <c r="A39" s="13" t="s">
        <v>123</v>
      </c>
      <c r="B39" s="14" t="s">
        <v>124</v>
      </c>
      <c r="C39" s="14" t="s">
        <v>125</v>
      </c>
      <c r="D39" s="14" t="s">
        <v>126</v>
      </c>
      <c r="E39" s="14" t="s">
        <v>127</v>
      </c>
      <c r="F39" s="15" t="s">
        <v>128</v>
      </c>
    </row>
    <row r="40" spans="1:6" ht="21" customHeight="1">
      <c r="A40" s="13" t="s">
        <v>964</v>
      </c>
      <c r="B40" s="16" t="s">
        <v>965</v>
      </c>
      <c r="C40" s="14" t="s">
        <v>874</v>
      </c>
      <c r="D40" s="17" t="s">
        <v>826</v>
      </c>
      <c r="E40" s="72"/>
      <c r="F40" s="18">
        <f>ROUND(D40*E40,2)</f>
        <v>0</v>
      </c>
    </row>
    <row r="41" spans="1:6" ht="21" customHeight="1">
      <c r="A41" s="40" t="s">
        <v>7</v>
      </c>
      <c r="B41" s="41" t="s">
        <v>7</v>
      </c>
      <c r="C41" s="42" t="s">
        <v>7</v>
      </c>
      <c r="D41" s="43" t="s">
        <v>7</v>
      </c>
      <c r="E41" s="43" t="s">
        <v>7</v>
      </c>
      <c r="F41" s="44" t="s">
        <v>7</v>
      </c>
    </row>
    <row r="42" spans="1:6" ht="21" customHeight="1">
      <c r="A42" s="40" t="s">
        <v>7</v>
      </c>
      <c r="B42" s="41" t="s">
        <v>7</v>
      </c>
      <c r="C42" s="42" t="s">
        <v>7</v>
      </c>
      <c r="D42" s="43" t="s">
        <v>7</v>
      </c>
      <c r="E42" s="43" t="s">
        <v>7</v>
      </c>
      <c r="F42" s="44" t="s">
        <v>7</v>
      </c>
    </row>
    <row r="43" spans="1:6" ht="21" customHeight="1">
      <c r="A43" s="40" t="s">
        <v>7</v>
      </c>
      <c r="B43" s="41" t="s">
        <v>7</v>
      </c>
      <c r="C43" s="42" t="s">
        <v>7</v>
      </c>
      <c r="D43" s="43" t="s">
        <v>7</v>
      </c>
      <c r="E43" s="43" t="s">
        <v>7</v>
      </c>
      <c r="F43" s="44" t="s">
        <v>7</v>
      </c>
    </row>
    <row r="44" spans="1:6" ht="21" customHeight="1">
      <c r="A44" s="40" t="s">
        <v>7</v>
      </c>
      <c r="B44" s="41" t="s">
        <v>7</v>
      </c>
      <c r="C44" s="42" t="s">
        <v>7</v>
      </c>
      <c r="D44" s="43" t="s">
        <v>7</v>
      </c>
      <c r="E44" s="43" t="s">
        <v>7</v>
      </c>
      <c r="F44" s="44" t="s">
        <v>7</v>
      </c>
    </row>
    <row r="45" spans="1:6" ht="21" customHeight="1">
      <c r="A45" s="40" t="s">
        <v>7</v>
      </c>
      <c r="B45" s="41" t="s">
        <v>7</v>
      </c>
      <c r="C45" s="42" t="s">
        <v>7</v>
      </c>
      <c r="D45" s="43" t="s">
        <v>7</v>
      </c>
      <c r="E45" s="43" t="s">
        <v>7</v>
      </c>
      <c r="F45" s="44" t="s">
        <v>7</v>
      </c>
    </row>
    <row r="46" spans="1:6" ht="21" customHeight="1">
      <c r="A46" s="40" t="s">
        <v>7</v>
      </c>
      <c r="B46" s="41" t="s">
        <v>7</v>
      </c>
      <c r="C46" s="42" t="s">
        <v>7</v>
      </c>
      <c r="D46" s="43" t="s">
        <v>7</v>
      </c>
      <c r="E46" s="43" t="s">
        <v>7</v>
      </c>
      <c r="F46" s="44" t="s">
        <v>7</v>
      </c>
    </row>
    <row r="47" spans="1:6" ht="21" customHeight="1">
      <c r="A47" s="40" t="s">
        <v>7</v>
      </c>
      <c r="B47" s="41" t="s">
        <v>7</v>
      </c>
      <c r="C47" s="42" t="s">
        <v>7</v>
      </c>
      <c r="D47" s="43" t="s">
        <v>7</v>
      </c>
      <c r="E47" s="43" t="s">
        <v>7</v>
      </c>
      <c r="F47" s="44" t="s">
        <v>7</v>
      </c>
    </row>
    <row r="48" spans="1:6" ht="21" customHeight="1">
      <c r="A48" s="40" t="s">
        <v>7</v>
      </c>
      <c r="B48" s="41" t="s">
        <v>7</v>
      </c>
      <c r="C48" s="42" t="s">
        <v>7</v>
      </c>
      <c r="D48" s="43" t="s">
        <v>7</v>
      </c>
      <c r="E48" s="43" t="s">
        <v>7</v>
      </c>
      <c r="F48" s="44" t="s">
        <v>7</v>
      </c>
    </row>
    <row r="49" spans="1:6" ht="21" customHeight="1">
      <c r="A49" s="40" t="s">
        <v>7</v>
      </c>
      <c r="B49" s="41" t="s">
        <v>7</v>
      </c>
      <c r="C49" s="42" t="s">
        <v>7</v>
      </c>
      <c r="D49" s="43" t="s">
        <v>7</v>
      </c>
      <c r="E49" s="43" t="s">
        <v>7</v>
      </c>
      <c r="F49" s="44" t="s">
        <v>7</v>
      </c>
    </row>
    <row r="50" spans="1:6" ht="21" customHeight="1">
      <c r="A50" s="40" t="s">
        <v>7</v>
      </c>
      <c r="B50" s="41" t="s">
        <v>7</v>
      </c>
      <c r="C50" s="42" t="s">
        <v>7</v>
      </c>
      <c r="D50" s="43" t="s">
        <v>7</v>
      </c>
      <c r="E50" s="43" t="s">
        <v>7</v>
      </c>
      <c r="F50" s="44" t="s">
        <v>7</v>
      </c>
    </row>
    <row r="51" spans="1:6" ht="21" customHeight="1">
      <c r="A51" s="40" t="s">
        <v>7</v>
      </c>
      <c r="B51" s="41" t="s">
        <v>7</v>
      </c>
      <c r="C51" s="42" t="s">
        <v>7</v>
      </c>
      <c r="D51" s="43" t="s">
        <v>7</v>
      </c>
      <c r="E51" s="43" t="s">
        <v>7</v>
      </c>
      <c r="F51" s="44" t="s">
        <v>7</v>
      </c>
    </row>
    <row r="52" spans="1:6" ht="21" customHeight="1">
      <c r="A52" s="40" t="s">
        <v>7</v>
      </c>
      <c r="B52" s="41" t="s">
        <v>7</v>
      </c>
      <c r="C52" s="42" t="s">
        <v>7</v>
      </c>
      <c r="D52" s="43" t="s">
        <v>7</v>
      </c>
      <c r="E52" s="43" t="s">
        <v>7</v>
      </c>
      <c r="F52" s="44" t="s">
        <v>7</v>
      </c>
    </row>
    <row r="53" spans="1:6" ht="21" customHeight="1">
      <c r="A53" s="40" t="s">
        <v>7</v>
      </c>
      <c r="B53" s="41" t="s">
        <v>7</v>
      </c>
      <c r="C53" s="42" t="s">
        <v>7</v>
      </c>
      <c r="D53" s="43" t="s">
        <v>7</v>
      </c>
      <c r="E53" s="43" t="s">
        <v>7</v>
      </c>
      <c r="F53" s="44" t="s">
        <v>7</v>
      </c>
    </row>
    <row r="54" spans="1:6" ht="21" customHeight="1">
      <c r="A54" s="40" t="s">
        <v>7</v>
      </c>
      <c r="B54" s="41" t="s">
        <v>7</v>
      </c>
      <c r="C54" s="42" t="s">
        <v>7</v>
      </c>
      <c r="D54" s="43" t="s">
        <v>7</v>
      </c>
      <c r="E54" s="43" t="s">
        <v>7</v>
      </c>
      <c r="F54" s="44" t="s">
        <v>7</v>
      </c>
    </row>
    <row r="55" spans="1:6" ht="21" customHeight="1">
      <c r="A55" s="40" t="s">
        <v>7</v>
      </c>
      <c r="B55" s="41" t="s">
        <v>7</v>
      </c>
      <c r="C55" s="42" t="s">
        <v>7</v>
      </c>
      <c r="D55" s="43" t="s">
        <v>7</v>
      </c>
      <c r="E55" s="43" t="s">
        <v>7</v>
      </c>
      <c r="F55" s="44" t="s">
        <v>7</v>
      </c>
    </row>
    <row r="56" spans="1:6" ht="21" customHeight="1">
      <c r="A56" s="40" t="s">
        <v>7</v>
      </c>
      <c r="B56" s="41" t="s">
        <v>7</v>
      </c>
      <c r="C56" s="42" t="s">
        <v>7</v>
      </c>
      <c r="D56" s="43" t="s">
        <v>7</v>
      </c>
      <c r="E56" s="43" t="s">
        <v>7</v>
      </c>
      <c r="F56" s="44" t="s">
        <v>7</v>
      </c>
    </row>
    <row r="57" spans="1:6" ht="21" customHeight="1">
      <c r="A57" s="40" t="s">
        <v>7</v>
      </c>
      <c r="B57" s="41" t="s">
        <v>7</v>
      </c>
      <c r="C57" s="42" t="s">
        <v>7</v>
      </c>
      <c r="D57" s="43" t="s">
        <v>7</v>
      </c>
      <c r="E57" s="43" t="s">
        <v>7</v>
      </c>
      <c r="F57" s="44" t="s">
        <v>7</v>
      </c>
    </row>
    <row r="58" spans="1:6" ht="21" customHeight="1">
      <c r="A58" s="40" t="s">
        <v>7</v>
      </c>
      <c r="B58" s="41" t="s">
        <v>7</v>
      </c>
      <c r="C58" s="42" t="s">
        <v>7</v>
      </c>
      <c r="D58" s="43" t="s">
        <v>7</v>
      </c>
      <c r="E58" s="43" t="s">
        <v>7</v>
      </c>
      <c r="F58" s="44" t="s">
        <v>7</v>
      </c>
    </row>
    <row r="59" spans="1:6" ht="21" customHeight="1">
      <c r="A59" s="40" t="s">
        <v>7</v>
      </c>
      <c r="B59" s="41" t="s">
        <v>7</v>
      </c>
      <c r="C59" s="42" t="s">
        <v>7</v>
      </c>
      <c r="D59" s="43" t="s">
        <v>7</v>
      </c>
      <c r="E59" s="43" t="s">
        <v>7</v>
      </c>
      <c r="F59" s="44" t="s">
        <v>7</v>
      </c>
    </row>
    <row r="60" spans="1:6" ht="21" customHeight="1">
      <c r="A60" s="40" t="s">
        <v>7</v>
      </c>
      <c r="B60" s="41" t="s">
        <v>7</v>
      </c>
      <c r="C60" s="42" t="s">
        <v>7</v>
      </c>
      <c r="D60" s="43" t="s">
        <v>7</v>
      </c>
      <c r="E60" s="43" t="s">
        <v>7</v>
      </c>
      <c r="F60" s="44" t="s">
        <v>7</v>
      </c>
    </row>
    <row r="61" spans="1:6" ht="21" customHeight="1">
      <c r="A61" s="40" t="s">
        <v>7</v>
      </c>
      <c r="B61" s="41" t="s">
        <v>7</v>
      </c>
      <c r="C61" s="42" t="s">
        <v>7</v>
      </c>
      <c r="D61" s="43" t="s">
        <v>7</v>
      </c>
      <c r="E61" s="43" t="s">
        <v>7</v>
      </c>
      <c r="F61" s="44" t="s">
        <v>7</v>
      </c>
    </row>
    <row r="62" spans="1:6" ht="21" customHeight="1">
      <c r="A62" s="40" t="s">
        <v>7</v>
      </c>
      <c r="B62" s="41" t="s">
        <v>7</v>
      </c>
      <c r="C62" s="42" t="s">
        <v>7</v>
      </c>
      <c r="D62" s="43" t="s">
        <v>7</v>
      </c>
      <c r="E62" s="43" t="s">
        <v>7</v>
      </c>
      <c r="F62" s="44" t="s">
        <v>7</v>
      </c>
    </row>
    <row r="63" spans="1:6" ht="21" customHeight="1">
      <c r="A63" s="40" t="s">
        <v>7</v>
      </c>
      <c r="B63" s="41" t="s">
        <v>7</v>
      </c>
      <c r="C63" s="42" t="s">
        <v>7</v>
      </c>
      <c r="D63" s="43" t="s">
        <v>7</v>
      </c>
      <c r="E63" s="43" t="s">
        <v>7</v>
      </c>
      <c r="F63" s="44" t="s">
        <v>7</v>
      </c>
    </row>
    <row r="64" spans="1:6" ht="21" customHeight="1">
      <c r="A64" s="40" t="s">
        <v>7</v>
      </c>
      <c r="B64" s="41" t="s">
        <v>7</v>
      </c>
      <c r="C64" s="42" t="s">
        <v>7</v>
      </c>
      <c r="D64" s="43" t="s">
        <v>7</v>
      </c>
      <c r="E64" s="43" t="s">
        <v>7</v>
      </c>
      <c r="F64" s="44" t="s">
        <v>7</v>
      </c>
    </row>
    <row r="65" spans="1:6" ht="21" customHeight="1">
      <c r="A65" s="40" t="s">
        <v>7</v>
      </c>
      <c r="B65" s="41" t="s">
        <v>7</v>
      </c>
      <c r="C65" s="42" t="s">
        <v>7</v>
      </c>
      <c r="D65" s="43" t="s">
        <v>7</v>
      </c>
      <c r="E65" s="43" t="s">
        <v>7</v>
      </c>
      <c r="F65" s="44" t="s">
        <v>7</v>
      </c>
    </row>
    <row r="66" spans="1:6" ht="21" customHeight="1">
      <c r="A66" s="40" t="s">
        <v>7</v>
      </c>
      <c r="B66" s="41" t="s">
        <v>7</v>
      </c>
      <c r="C66" s="42" t="s">
        <v>7</v>
      </c>
      <c r="D66" s="43" t="s">
        <v>7</v>
      </c>
      <c r="E66" s="43" t="s">
        <v>7</v>
      </c>
      <c r="F66" s="44" t="s">
        <v>7</v>
      </c>
    </row>
    <row r="67" spans="1:6" ht="21" customHeight="1">
      <c r="A67" s="40" t="s">
        <v>7</v>
      </c>
      <c r="B67" s="41" t="s">
        <v>7</v>
      </c>
      <c r="C67" s="42" t="s">
        <v>7</v>
      </c>
      <c r="D67" s="43" t="s">
        <v>7</v>
      </c>
      <c r="E67" s="43" t="s">
        <v>7</v>
      </c>
      <c r="F67" s="44" t="s">
        <v>7</v>
      </c>
    </row>
    <row r="68" spans="1:6" ht="21" customHeight="1">
      <c r="A68" s="13" t="s">
        <v>7</v>
      </c>
      <c r="B68" s="16" t="s">
        <v>7</v>
      </c>
      <c r="C68" s="14" t="s">
        <v>7</v>
      </c>
      <c r="D68" s="17" t="s">
        <v>7</v>
      </c>
      <c r="E68" s="17" t="s">
        <v>7</v>
      </c>
      <c r="F68" s="18" t="s">
        <v>7</v>
      </c>
    </row>
    <row r="69" spans="1:6" ht="2.1" customHeight="1" thickBot="1">
      <c r="A69" s="85" t="s">
        <v>966</v>
      </c>
      <c r="B69" s="86"/>
      <c r="C69" s="87" t="s">
        <v>259</v>
      </c>
      <c r="D69" s="20"/>
      <c r="E69" s="20"/>
      <c r="F69" s="21"/>
    </row>
    <row r="70" spans="1:6" ht="15.95" customHeight="1" thickBot="1">
      <c r="A70" s="86"/>
      <c r="B70" s="86"/>
      <c r="C70" s="88"/>
      <c r="D70" s="34">
        <f>ROUND(SUM(F6:F40),2)</f>
        <v>0</v>
      </c>
      <c r="E70" s="23"/>
      <c r="F70" s="24"/>
    </row>
    <row r="71" spans="1:6" ht="0.95" customHeight="1" thickBot="1">
      <c r="A71" s="86"/>
      <c r="B71" s="86"/>
      <c r="C71" s="88"/>
      <c r="D71" s="25"/>
      <c r="E71" s="26"/>
      <c r="F71" s="21"/>
    </row>
    <row r="72" spans="1:6" ht="2.1" customHeight="1" thickBot="1">
      <c r="A72" s="86"/>
      <c r="B72" s="86"/>
      <c r="C72" s="88"/>
      <c r="D72" s="27"/>
      <c r="E72" s="27"/>
      <c r="F72" s="28"/>
    </row>
    <row r="73" spans="1:6" ht="20.100000000000001" customHeight="1">
      <c r="A73" s="89" t="s">
        <v>7</v>
      </c>
      <c r="B73" s="90"/>
      <c r="C73" s="90"/>
      <c r="D73" s="90"/>
      <c r="E73" s="90"/>
      <c r="F73" s="90"/>
    </row>
  </sheetData>
  <sheetProtection password="CA7D" sheet="1" objects="1" scenarios="1" selectLockedCells="1"/>
  <mergeCells count="10">
    <mergeCell ref="A1:F1"/>
    <mergeCell ref="A2:F2"/>
    <mergeCell ref="A34:F34"/>
    <mergeCell ref="A73:F73"/>
    <mergeCell ref="A35:F35"/>
    <mergeCell ref="A36:F36"/>
    <mergeCell ref="A37:F37"/>
    <mergeCell ref="A38:F38"/>
    <mergeCell ref="A69:B72"/>
    <mergeCell ref="C69:C72"/>
  </mergeCells>
  <phoneticPr fontId="12" type="noConversion"/>
  <pageMargins left="0.52777777777777779" right="0.52777777777777779" top="0.47222222222222221" bottom="0.4722222222222222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100章</vt:lpstr>
      <vt:lpstr>200章</vt:lpstr>
      <vt:lpstr>300章</vt:lpstr>
      <vt:lpstr>400章</vt:lpstr>
      <vt:lpstr>500章</vt:lpstr>
      <vt:lpstr>600章</vt:lpstr>
      <vt:lpstr>900章</vt:lpstr>
      <vt:lpstr>1200章</vt:lpstr>
      <vt:lpstr>1300章</vt:lpstr>
      <vt:lpstr>计日工劳务</vt:lpstr>
      <vt:lpstr>计日工材料</vt:lpstr>
      <vt:lpstr>计日工机械</vt:lpstr>
      <vt:lpstr>计日工汇总</vt:lpstr>
      <vt:lpstr>暂估价</vt:lpstr>
      <vt:lpstr>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2017-03-05T09:51:49Z</dcterms:created>
  <dcterms:modified xsi:type="dcterms:W3CDTF">2017-03-05T11:57:29Z</dcterms:modified>
</cp:coreProperties>
</file>